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tabRatio="888" activeTab="0"/>
  </bookViews>
  <sheets>
    <sheet name="المعاني" sheetId="1" r:id="rId1"/>
    <sheet name="القدرات الفنية والإدارية (م3)" sheetId="2" r:id="rId2"/>
    <sheet name="القدرات المالية (م3)" sheetId="3" r:id="rId3"/>
    <sheet name="معايير التقييم " sheetId="4" state="hidden" r:id="rId4"/>
    <sheet name="Data Validation" sheetId="5" state="hidden" r:id="rId5"/>
  </sheets>
  <definedNames>
    <definedName name="_xlfn.RRI" hidden="1">#NAME?</definedName>
    <definedName name="_xlnm.Print_Area" localSheetId="1">'القدرات الفنية والإدارية (م3)'!$A$1:$F$54</definedName>
    <definedName name="_xlnm.Print_Area" localSheetId="2">'القدرات المالية (م3)'!$A$1:$F$26</definedName>
    <definedName name="_xlnm.Print_Area" localSheetId="3">'معايير التقييم '!$A$7:$I$59</definedName>
  </definedNames>
  <calcPr fullCalcOnLoad="1"/>
</workbook>
</file>

<file path=xl/sharedStrings.xml><?xml version="1.0" encoding="utf-8"?>
<sst xmlns="http://schemas.openxmlformats.org/spreadsheetml/2006/main" count="312" uniqueCount="228">
  <si>
    <t>إذا كانت إجابتك "لا" للسؤال السابق، فيرجى توضيح ما سيتم تقديمه لإثبات الحالة المالية</t>
  </si>
  <si>
    <t>يرجى تأكيد القدرة على تقديم آخر 3 سنوات من البيانات المالية المدققة، إذا طلب من الجهة</t>
  </si>
  <si>
    <t>قيمة المشاريع القائمة</t>
  </si>
  <si>
    <t>عدد المشاريع القائمة</t>
  </si>
  <si>
    <t>عدد الموظفين</t>
  </si>
  <si>
    <t>عدد الموظفين السعوديين</t>
  </si>
  <si>
    <t>قائمة الدخل</t>
  </si>
  <si>
    <t>بيان الميزانية العمومية</t>
  </si>
  <si>
    <t>نسبة الموظفين السعوديين</t>
  </si>
  <si>
    <t>صافي الأرباح</t>
  </si>
  <si>
    <t>عدد سنوات الخبرة في مجال طلب التأهيل</t>
  </si>
  <si>
    <t>تاريخ بداية المشروع</t>
  </si>
  <si>
    <t>تاريخ نهاية المشروع</t>
  </si>
  <si>
    <t>اسم العقد</t>
  </si>
  <si>
    <t>وصف نطاق الأعمال</t>
  </si>
  <si>
    <t>قيمة العقد</t>
  </si>
  <si>
    <t>اسم صاحب العمل</t>
  </si>
  <si>
    <t>المرفقات</t>
  </si>
  <si>
    <t>الخبرات السابقة</t>
  </si>
  <si>
    <t>البيانات المالية</t>
  </si>
  <si>
    <t>التأمين</t>
  </si>
  <si>
    <t>الشهادات المطلوبة</t>
  </si>
  <si>
    <t>الموارد البشرية</t>
  </si>
  <si>
    <t>البيانات المالية لآخر 3 سنوات مالية</t>
  </si>
  <si>
    <t>مجموع الإيرادات</t>
  </si>
  <si>
    <t>مؤشرات الأداء المالية</t>
  </si>
  <si>
    <t>القدرات المالية</t>
  </si>
  <si>
    <t>القدرات الفنية</t>
  </si>
  <si>
    <t>الالتزامات التعاقدية القائمة</t>
  </si>
  <si>
    <t>الوزن</t>
  </si>
  <si>
    <t>معلومات الشركة</t>
  </si>
  <si>
    <t>الجودة</t>
  </si>
  <si>
    <t>البيئة والصحة والسلامة</t>
  </si>
  <si>
    <t>المشاريع السابقة المشابهة في نطاق الأعمال - المشروع الأول (حسب قيمة العقد) - آخر ثلاثة سنوات</t>
  </si>
  <si>
    <t>المشاريع السابقة المشابهة في نطاق الأعمال - المشروع الثاني (حسب قيمة العقد) - آخر ثلاثة سنوات</t>
  </si>
  <si>
    <t>المشاريع السابقة المشابهة في نطاق الأعمال - المشروع الثالث (حسب قيمة العقد) - آخر ثلاثة سنوات</t>
  </si>
  <si>
    <t>نتيجة تقييم الأداء</t>
  </si>
  <si>
    <t xml:space="preserve"> </t>
  </si>
  <si>
    <t>قيمة المشاريع السابقة المشابهة في نطاق الأعمال: قيمة عقد المشروع الأول\الكلفة التقديرية</t>
  </si>
  <si>
    <t>&lt;3 مشاريع</t>
  </si>
  <si>
    <t>5-3 مشاريع</t>
  </si>
  <si>
    <t>&gt;5 مشاريع</t>
  </si>
  <si>
    <t>&lt;50 مليون</t>
  </si>
  <si>
    <t>100-50 مليون</t>
  </si>
  <si>
    <t>&gt;100 مليون</t>
  </si>
  <si>
    <t>&gt;90%</t>
  </si>
  <si>
    <t>&lt;75%</t>
  </si>
  <si>
    <t>75%-150%</t>
  </si>
  <si>
    <t>&gt;150%</t>
  </si>
  <si>
    <t>دليل جودة</t>
  </si>
  <si>
    <t>&gt;7</t>
  </si>
  <si>
    <t>7-3</t>
  </si>
  <si>
    <t>&lt;3</t>
  </si>
  <si>
    <t>لا يوجد</t>
  </si>
  <si>
    <t>نقاط المورد</t>
  </si>
  <si>
    <t>P</t>
  </si>
  <si>
    <t>Pass/Fail</t>
  </si>
  <si>
    <t>F</t>
  </si>
  <si>
    <t>&gt;80%</t>
  </si>
  <si>
    <t>نتيجة التأهيل</t>
  </si>
  <si>
    <t>معدل نتائج تقييمات الأداء في المشاريع السابقة مع الجهات الحكومية في مجال طلب التأهيل</t>
  </si>
  <si>
    <t>وسيلة الاتصال (هاتف)</t>
  </si>
  <si>
    <t>وسيلة الاتصال (بريد الكتروني)</t>
  </si>
  <si>
    <t>القدرات الفنية والإدارية</t>
  </si>
  <si>
    <t>نسبة النقدية (لآخر سنة مالية)</t>
  </si>
  <si>
    <t>نسبة التداول (لآخر سنة مالية)</t>
  </si>
  <si>
    <t>الأوزان</t>
  </si>
  <si>
    <t>النقاط المسموحة</t>
  </si>
  <si>
    <t>ناجح/غير ناجح (التسجيل)</t>
  </si>
  <si>
    <t>مجموع الأوزان لكل قسم&gt;</t>
  </si>
  <si>
    <t>المصدر</t>
  </si>
  <si>
    <t>ناجح/غير ناجح (المجموع)</t>
  </si>
  <si>
    <t>معدل القدرات الفنية</t>
  </si>
  <si>
    <t>Debt ratio</t>
  </si>
  <si>
    <t>NWC</t>
  </si>
  <si>
    <t>&lt;0.8</t>
  </si>
  <si>
    <t>1-0.8</t>
  </si>
  <si>
    <t>&gt;1</t>
  </si>
  <si>
    <t>ما هي معايير ضمان الجودة؟ (مع إرفاق ما يثبت)</t>
  </si>
  <si>
    <t>ما هي معايير ضمان البيئة والصحة والسلامة (مع إرفاق ما يثبت)</t>
  </si>
  <si>
    <t>ما هي معايير ضمان البيئة والصحة والسلامة</t>
  </si>
  <si>
    <t>قيمة المشاريع القائمة\السعة حسب التصنيف</t>
  </si>
  <si>
    <t>&lt;50%</t>
  </si>
  <si>
    <t>50%-80%</t>
  </si>
  <si>
    <t>الحسابات مستحقة القبض</t>
  </si>
  <si>
    <t>نسبة السيولة السريعة (لآخر سنة مالية)</t>
  </si>
  <si>
    <t>معدل الربحية (صافي الأرباح\مجموع الإيرادات)</t>
  </si>
  <si>
    <t>نسبة الالتزامات (لآخر سنة مالية)</t>
  </si>
  <si>
    <t>1.2-1</t>
  </si>
  <si>
    <t>&gt;1.2</t>
  </si>
  <si>
    <t>&lt;1</t>
  </si>
  <si>
    <t>النقد وما يعادله</t>
  </si>
  <si>
    <t>الموجودات المتداولة</t>
  </si>
  <si>
    <t>مجموع الموجودات</t>
  </si>
  <si>
    <t>المطلوبات المتداولة</t>
  </si>
  <si>
    <t>مجموع المطلوبات</t>
  </si>
  <si>
    <t>نسبة النقدية (النقد وما يعادله\المطلوبات المتداولة)</t>
  </si>
  <si>
    <t>نسبة التداول (الموجودات المتداولة\المطلوبات المتداولة)</t>
  </si>
  <si>
    <t>نسبة السيولة السريعة ((النقد وما يعادله+الحسابات مستحقة القبض)/المطلوبات المتداولة)</t>
  </si>
  <si>
    <t>&lt;0.1</t>
  </si>
  <si>
    <t>نسبة الالتزامات (مجموع المطلوبات\مجموع الموجودات)</t>
  </si>
  <si>
    <t>&gt;0.4</t>
  </si>
  <si>
    <t>0.4-0.1</t>
  </si>
  <si>
    <t>High risk projects based on type and estimated value</t>
  </si>
  <si>
    <t>البيانات المالية لآخر 3 سنوات مالية للمتقدم بالتأهيل (ليس للشركة الأم أو الشركات التابعة)</t>
  </si>
  <si>
    <t>معدل التغيير التراكمي لمعدل الربحية</t>
  </si>
  <si>
    <t>&gt;1%</t>
  </si>
  <si>
    <t>(2%-)-1%</t>
  </si>
  <si>
    <t>&lt;2%-</t>
  </si>
  <si>
    <t>الخصوم (الالتزامات/المطلوبات)</t>
  </si>
  <si>
    <t>#</t>
  </si>
  <si>
    <t>المصطلح المالي</t>
  </si>
  <si>
    <t>المفردات والمعاني</t>
  </si>
  <si>
    <t>الأصول(الموجودات)</t>
  </si>
  <si>
    <t>الأصول (الموجودات) المتداولة</t>
  </si>
  <si>
    <t xml:space="preserve">الأصول المتداولة هي الأصول عالية السيولة والتي يمكن تحويلها إلى نقدية في فترة قصيرة عادة ماتكون سنة أو أقل ويشمل النقدية والمخزون والمدينون والأوراق المالية التجارية وغيرها. </t>
  </si>
  <si>
    <t>لدى كل الشركات - حتى الرابحة منها - ديون. وفي قائمة المركز المالي، يشار للديون بالخصوم أو
الالتزامات. ويعتمد نجاح إدارة الشركة بشكل كبير على مقدرتها في إدارة خصومها أو ديونها المتنوعة التي تعد جزءاً من طبيعة نشاطها. ومن أمثلة خصوم الشركة ما يلي:
• ديون الموردين والمساهمين
• مصاريف مستحقة الدفع
• القروض طويلة الأجل
• مستحقات الزكاة</t>
  </si>
  <si>
    <t>الخصوم (الالتزامات/المطلوبات) المتداولة</t>
  </si>
  <si>
    <t>الخصوم المتداولة: هي الالتزامات التي على الشركة أن تدفعها في فترة لا تتجاوز سنة واحدة. وتلجأ الشركة غالباً إلى تسييل بعض أصولها المتداولة لتغطية تلك التكاليف. ومن أهم أصناف الخصوم المتداولة ما يلي:
• ديون الموردين التجاريين
• مستحقات المساهمين من الأرباح غير الموزعة
• مستحقات الزكاة
• أقساط ديون طويلة الأجل مستحقة الدفع</t>
  </si>
  <si>
    <t>النسبة المالية</t>
  </si>
  <si>
    <t>المعاني</t>
  </si>
  <si>
    <t xml:space="preserve">Cash Ratio
النسبة النقدية </t>
  </si>
  <si>
    <t xml:space="preserve">نسبة سيولة سريعة: بحيث أنها تقيس نسبة الالتزامات  باليوم الواحد وتركز على المبالغ النقدية التي بحوزة الشركة </t>
  </si>
  <si>
    <t>Current Ratio
نسبة التداول</t>
  </si>
  <si>
    <t>وهى التى تقيس المدى الذى يمكن فيه تغطية وسداد الالتزامات الجارية قصيرة الاجل من الاصول المتداولة التي يمكن تحويلها إلى نقد خلال سنة واحدة</t>
  </si>
  <si>
    <t>فزيادة النسبة هو أمر جيد ولكن الزيادة يمكن أن تكون مقبولة إلى درجة معينة فقد يكون ارتفاع النسبة نتيجة زيادة بند الأصول المتداولة بسبب تراكم المخزون وعدم تصريفه وهو أمر غير جيد وقد تكون زيادة النسبة بسبب زيادة بند النقدية بصورة مبالغ فيها مما يدل على عدم استخدام الشركة الجيد للسيولة لديها وتقليل الربحية نتيجة ذلك</t>
  </si>
  <si>
    <t>Quick Ratio
نسبة السيولة السريعة</t>
  </si>
  <si>
    <t>نسبة سيولة سريعة: بحيث أنها تقيس نسبة الالتزامات قصيرة المدى وتركز على المبالغ النقدية والمستحقة التي بحوزة الشركة</t>
  </si>
  <si>
    <t>Profitability Margin
معدل الربحية أو هامش صافي الربح</t>
  </si>
  <si>
    <t>يكشف الهامش الصافي الربح ما حققته الشركة فعلياً من نجاح من خلال تحصيل الربح مقابل كل ريال، كما يدل أيضاً على مدى القدرة التي بلغتها المنشأة في التحكم في تكاليفها والسيطرة عليها بشكل كامل، بالإضافة إلى اعتبار هامش صافي الربح بمثابة وسيلة فعالة للمقارنة بين أوضاع المنشآت المتخصصة في نفس السياق، إذ تفرض الشركة الأعلى ربحية سيطرتها بفضل تحكمها بالتكاليف عند مقارنتها مع غيرها من الشركات المنافسة لها</t>
  </si>
  <si>
    <t>يرجى تأكيد القدرة على تقديم التأمين اللازم</t>
  </si>
  <si>
    <t>نعم</t>
  </si>
  <si>
    <t>لا</t>
  </si>
  <si>
    <t>القدرة على تقديم التأمين اللازم</t>
  </si>
  <si>
    <t>عدد المشاريع المنفذة خلال الخمسة سنوات الأخيرة في مجال طلب التأهيل</t>
  </si>
  <si>
    <t>إجمالي قيمة المشاريع خلال الخمسة سنوات الأخيرة في مجال طلب التأهيل</t>
  </si>
  <si>
    <t>مستوى التأهيل</t>
  </si>
  <si>
    <t>رقم تسلسلي من إعتماد</t>
  </si>
  <si>
    <t>اسم المشروع</t>
  </si>
  <si>
    <t>اسم المشروع من أعتماد</t>
  </si>
  <si>
    <t>تاريخ التقييم</t>
  </si>
  <si>
    <t>تاريخ إجراء التقييم</t>
  </si>
  <si>
    <t>معايير التقييم</t>
  </si>
  <si>
    <t>القياس</t>
  </si>
  <si>
    <t>نقاط التقييم</t>
  </si>
  <si>
    <t>تعبى هذه الخانة من قبل الأعضاء</t>
  </si>
  <si>
    <t xml:space="preserve"> (يمكن إضافة عدد الأعضاء)</t>
  </si>
  <si>
    <t xml:space="preserve">الإدارة </t>
  </si>
  <si>
    <t>المسمى الوظيفي</t>
  </si>
  <si>
    <t>التوقيع</t>
  </si>
  <si>
    <t>عضو</t>
  </si>
  <si>
    <t>اسم الشركة</t>
  </si>
  <si>
    <t>نوع التقييم</t>
  </si>
  <si>
    <t>مسبق أو لاحق</t>
  </si>
  <si>
    <t>التسجيل و معلومات الشركة</t>
  </si>
  <si>
    <t>كاملة و صحيحة</t>
  </si>
  <si>
    <t>تحتاج تحديث</t>
  </si>
  <si>
    <t>غير مكتملة</t>
  </si>
  <si>
    <t>حيازة الشركة على الشهادات والوثائق اللازمة في نطاق العمل المطلوب</t>
  </si>
  <si>
    <t>كاملة و صالحة</t>
  </si>
  <si>
    <t>تحتاج تجديد</t>
  </si>
  <si>
    <t>عدد المشاريع المنفذة</t>
  </si>
  <si>
    <t>قيمة المشاريع المنفذة</t>
  </si>
  <si>
    <t>أداء المشاريع المنفذة</t>
  </si>
  <si>
    <t>عدد سنوات الخبرة</t>
  </si>
  <si>
    <t>حجم المشاريع المشابهة</t>
  </si>
  <si>
    <t>معايير ضمان الجودة</t>
  </si>
  <si>
    <t>ما هي معايير ضمان الجودة المتبعة لدى الشركة</t>
  </si>
  <si>
    <t>شهادة ايزو أو ما يعادلها</t>
  </si>
  <si>
    <t>القدرات الفنية و إدارية - الخبرات السابقة</t>
  </si>
  <si>
    <t>القدرات الفنية و إدارية - البيئة والصحة والسلامة</t>
  </si>
  <si>
    <t>معايير البيئة والصحة والسلامة</t>
  </si>
  <si>
    <t>القدرات الفنية و إدارية - الالتزامات التعاقدية القائمة</t>
  </si>
  <si>
    <t>القدرات الفنية و إدارية - الموارد البشرية</t>
  </si>
  <si>
    <t>القدرات الفنية و إدارية - التأمين</t>
  </si>
  <si>
    <t>-</t>
  </si>
  <si>
    <t>تقييم التأهيل</t>
  </si>
  <si>
    <t>تقييم التأهيل (%)</t>
  </si>
  <si>
    <t>المشاريع الحالية</t>
  </si>
  <si>
    <t>حجم المشاريع الحالية</t>
  </si>
  <si>
    <t>القدرة على تقديم التأمين اللازم حسب نطاق المشروع</t>
  </si>
  <si>
    <t>من %20 الى %30</t>
  </si>
  <si>
    <t>NA</t>
  </si>
  <si>
    <t>من %5 الى %15</t>
  </si>
  <si>
    <t>من %5 الى %11</t>
  </si>
  <si>
    <t>من %5 الى %12</t>
  </si>
  <si>
    <t>من %5 الى %13</t>
  </si>
  <si>
    <t>من %5 الى %14</t>
  </si>
  <si>
    <t xml:space="preserve">توصيات / ملاحظات أعضاء اللجنة </t>
  </si>
  <si>
    <t>إدارة متعاقدي الباطن</t>
  </si>
  <si>
    <t>القدرات الفنية و إدارية - إدارة متعاقدي الباطن</t>
  </si>
  <si>
    <t>سياسات معتمدة لإختيار متعاقدي الباطن</t>
  </si>
  <si>
    <t>يوجد إجراءات واضحة و مفصلة لإدارة متعاقدي الباطن</t>
  </si>
  <si>
    <t>يوجد سياسات واضحة لإختيار المتعقدي من الباطن</t>
  </si>
  <si>
    <t>نتيجة التقييم الفني</t>
  </si>
  <si>
    <t>المجموع الفني</t>
  </si>
  <si>
    <t>نتيجة التقييم المالي</t>
  </si>
  <si>
    <t>من %10 الى %20</t>
  </si>
  <si>
    <t>من %10 الى %15</t>
  </si>
  <si>
    <t>ملاحظات الأعضاء (إن وجدت)</t>
  </si>
  <si>
    <t>هل توجد إجراءات معتمدة لإدارة متعاقدي الباطن (يرفق في حال نعم)</t>
  </si>
  <si>
    <t>هل توجد سياسات معتمدة لاختيار متعاقدي الباطن (يرفق في حال نعم)</t>
  </si>
  <si>
    <t>إرفاق قائمة توضح المشاريع القائمة ونسبة الإنجاز وقيمة عقودها</t>
  </si>
  <si>
    <t>إكمال جميع معلومات تسجيل الشركة في بوابة اعتماد</t>
  </si>
  <si>
    <t>هل توجد سياسات معتمدة لإختيار متعاقدي الباطن (يرفق في حال نعم)</t>
  </si>
  <si>
    <t xml:space="preserve">هي كل مايملكه الأفراد أو الشركات أو المؤسسات من أصول ذات قيمة قد تكون عينية مثل: النقدية والمعدات والمباني والآلآت، أو غير عينية مثل: اسم الشهرة أو العلامة التجارية. </t>
  </si>
  <si>
    <t>إجراءات معتمدة لإدارة متعاقدي الباطن</t>
  </si>
  <si>
    <t>هل توجد إجراءات معتمدة لإدراة متعاقدي الباطن (يرفق في حال نعم)</t>
  </si>
  <si>
    <t xml:space="preserve">معايير تقييم التأهيل </t>
  </si>
  <si>
    <t xml:space="preserve"> الرقم</t>
  </si>
  <si>
    <t>تتم قبل إرسال  طلب التأهيل (يتم ذكر حالة المعلومات و الشهادات ولكنها لا تدخل ضمن المعايير)</t>
  </si>
  <si>
    <r>
      <t>عدد المشاريع المنفذة خلال (</t>
    </r>
    <r>
      <rPr>
        <sz val="12"/>
        <color indexed="10"/>
        <rFont val="DIN Next LT Arabic"/>
        <family val="2"/>
      </rPr>
      <t>الثلاث)</t>
    </r>
    <r>
      <rPr>
        <sz val="12"/>
        <color indexed="8"/>
        <rFont val="DIN Next LT Arabic"/>
        <family val="2"/>
      </rPr>
      <t xml:space="preserve"> سنوات الأخيرة في مجال طلب التأهيل</t>
    </r>
  </si>
  <si>
    <r>
      <t>إجمالي قيمة المشاريع خلال (</t>
    </r>
    <r>
      <rPr>
        <sz val="12"/>
        <color indexed="10"/>
        <rFont val="DIN Next LT Arabic"/>
        <family val="2"/>
      </rPr>
      <t>الثلاث )</t>
    </r>
    <r>
      <rPr>
        <sz val="12"/>
        <color indexed="8"/>
        <rFont val="DIN Next LT Arabic"/>
        <family val="2"/>
      </rPr>
      <t xml:space="preserve"> سنوات الأخيرة في مجال طلب التأهيل</t>
    </r>
  </si>
  <si>
    <t>&gt;15</t>
  </si>
  <si>
    <t>14-8</t>
  </si>
  <si>
    <t>&lt;8</t>
  </si>
  <si>
    <t>&gt;0.02</t>
  </si>
  <si>
    <t>0.02-0.01</t>
  </si>
  <si>
    <t>&lt;0.01</t>
  </si>
  <si>
    <t>80%-90%</t>
  </si>
  <si>
    <t>&lt;80% / لا يوجد</t>
  </si>
  <si>
    <t>&gt;1000</t>
  </si>
  <si>
    <t>1000-300</t>
  </si>
  <si>
    <t>&lt;300</t>
  </si>
  <si>
    <t>&gt;65%</t>
  </si>
  <si>
    <t>%50-25%</t>
  </si>
  <si>
    <t>&lt;25%</t>
  </si>
  <si>
    <t>القدرات الفنية و إدارية - جودة</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</si>
</sst>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SAR]\ #,##0.00_);\([$SAR]\ #,##0.00\)"/>
    <numFmt numFmtId="165" formatCode="[$SAR]\ #,##0.00"/>
  </numFmts>
  <fonts count="57">
    <font>
      <sz val="11"/>
      <color theme="1"/>
      <name val="Calibri"/>
      <family val="2"/>
    </font>
    <font>
      <sz val="11"/>
      <color indexed="8"/>
      <name val="Arial"/>
      <family val="2"/>
    </font>
    <font>
      <sz val="12"/>
      <color indexed="8"/>
      <name val="DIN Next LT Arabic"/>
      <family val="2"/>
    </font>
    <font>
      <sz val="12"/>
      <color indexed="10"/>
      <name val="DIN Next LT Arabic"/>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indexed="8"/>
      <name val="DIN Next LT Arabic"/>
      <family val="2"/>
    </font>
    <font>
      <sz val="10"/>
      <color indexed="8"/>
      <name val="DIN Next LT Arabic"/>
      <family val="2"/>
    </font>
    <font>
      <sz val="10"/>
      <color indexed="9"/>
      <name val="DIN Next LT Arabic"/>
      <family val="2"/>
    </font>
    <font>
      <sz val="12"/>
      <color indexed="9"/>
      <name val="DIN Next LT Arabic"/>
      <family val="2"/>
    </font>
    <font>
      <sz val="12"/>
      <color indexed="30"/>
      <name val="DIN Next LT Arabic"/>
      <family val="2"/>
    </font>
    <font>
      <b/>
      <u val="single"/>
      <sz val="12"/>
      <color indexed="8"/>
      <name val="DIN Next LT Arabic"/>
      <family val="0"/>
    </font>
    <font>
      <sz val="14"/>
      <color indexed="9"/>
      <name val="DIN Next LT Arabic"/>
      <family val="2"/>
    </font>
    <font>
      <b/>
      <sz val="11"/>
      <color indexed="9"/>
      <name val="DIN Next LT Arabic"/>
      <family val="0"/>
    </font>
    <font>
      <b/>
      <sz val="11"/>
      <color indexed="8"/>
      <name val="DIN Next LT Arabic"/>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DIN Next LT Arabic"/>
      <family val="2"/>
    </font>
    <font>
      <sz val="12"/>
      <color theme="1"/>
      <name val="DIN Next LT Arabic"/>
      <family val="2"/>
    </font>
    <font>
      <sz val="10"/>
      <color theme="1"/>
      <name val="DIN Next LT Arabic"/>
      <family val="2"/>
    </font>
    <font>
      <sz val="10"/>
      <color theme="0"/>
      <name val="DIN Next LT Arabic"/>
      <family val="2"/>
    </font>
    <font>
      <sz val="12"/>
      <color theme="0"/>
      <name val="DIN Next LT Arabic"/>
      <family val="2"/>
    </font>
    <font>
      <sz val="12"/>
      <color rgb="FFFF0000"/>
      <name val="DIN Next LT Arabic"/>
      <family val="2"/>
    </font>
    <font>
      <sz val="12"/>
      <color rgb="FF000000"/>
      <name val="DIN Next LT Arabic"/>
      <family val="2"/>
    </font>
    <font>
      <sz val="12"/>
      <color rgb="FF0070C0"/>
      <name val="DIN Next LT Arabic"/>
      <family val="2"/>
    </font>
    <font>
      <b/>
      <u val="single"/>
      <sz val="12"/>
      <color theme="1"/>
      <name val="DIN Next LT Arabic"/>
      <family val="0"/>
    </font>
    <font>
      <sz val="14"/>
      <color theme="0"/>
      <name val="DIN Next LT Arabic"/>
      <family val="2"/>
    </font>
    <font>
      <b/>
      <sz val="11"/>
      <color theme="0"/>
      <name val="DIN Next LT Arabic"/>
      <family val="0"/>
    </font>
    <font>
      <b/>
      <sz val="11"/>
      <color theme="1"/>
      <name val="DIN Next LT Arabic"/>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2"/>
        <bgColor indexed="64"/>
      </patternFill>
    </fill>
    <fill>
      <patternFill patternType="solid">
        <fgColor theme="1" tint="0.3499900102615356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9" tint="-0.24997000396251678"/>
        <bgColor indexed="64"/>
      </patternFill>
    </fill>
    <fill>
      <patternFill patternType="solid">
        <fgColor rgb="FFC00000"/>
        <bgColor indexed="64"/>
      </patternFill>
    </fill>
    <fill>
      <patternFill patternType="solid">
        <fgColor rgb="FFE7E6E6"/>
        <bgColor indexed="64"/>
      </patternFill>
    </fill>
    <fill>
      <patternFill patternType="solid">
        <fgColor theme="8" tint="-0.4999699890613556"/>
        <bgColor indexed="64"/>
      </patternFill>
    </fill>
    <fill>
      <patternFill patternType="solid">
        <fgColor theme="8" tint="-0.24997000396251678"/>
        <bgColor indexed="64"/>
      </patternFill>
    </fill>
    <fill>
      <patternFill patternType="solid">
        <fgColor theme="1" tint="0.49998000264167786"/>
        <bgColor indexed="64"/>
      </patternFill>
    </fill>
    <fill>
      <patternFill patternType="solid">
        <fgColor rgb="FF00B050"/>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3"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medium"/>
      <bottom style="medium"/>
    </border>
    <border>
      <left style="thin"/>
      <right style="medium"/>
      <top style="medium"/>
      <bottom style="medium"/>
    </border>
    <border>
      <left/>
      <right style="thin"/>
      <top style="thin"/>
      <bottom style="thin"/>
    </border>
    <border>
      <left/>
      <right/>
      <top style="thin"/>
      <bottom style="thin"/>
    </border>
    <border>
      <left style="medium"/>
      <right style="medium"/>
      <top/>
      <bottom style="medium"/>
    </border>
    <border>
      <left style="thin">
        <color theme="1"/>
      </left>
      <right style="thin">
        <color theme="1"/>
      </right>
      <top style="thin">
        <color theme="1"/>
      </top>
      <bottom style="thin">
        <color theme="1"/>
      </bottom>
    </border>
    <border>
      <left style="medium"/>
      <right style="thin"/>
      <top style="medium"/>
      <bottom style="medium"/>
    </border>
    <border>
      <left style="thin"/>
      <right style="thin"/>
      <top style="thin"/>
      <bottom/>
    </border>
    <border>
      <left style="thin"/>
      <right style="thin"/>
      <top/>
      <bottom style="thin"/>
    </border>
    <border>
      <left style="thin"/>
      <right/>
      <top/>
      <bottom style="thin"/>
    </border>
    <border>
      <left/>
      <right/>
      <top/>
      <bottom style="thin"/>
    </border>
    <border>
      <left style="thin">
        <color theme="0"/>
      </left>
      <right/>
      <top/>
      <bottom/>
    </border>
    <border>
      <left style="thin">
        <color theme="0"/>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6">
    <xf numFmtId="0" fontId="0" fillId="0" borderId="0" xfId="0" applyFont="1" applyAlignment="1">
      <alignment/>
    </xf>
    <xf numFmtId="0" fontId="45" fillId="0" borderId="0" xfId="0" applyFont="1" applyBorder="1" applyAlignment="1">
      <alignment/>
    </xf>
    <xf numFmtId="16" fontId="45" fillId="0" borderId="0" xfId="0" applyNumberFormat="1" applyFont="1" applyBorder="1" applyAlignment="1">
      <alignment/>
    </xf>
    <xf numFmtId="0" fontId="46" fillId="0" borderId="0" xfId="0" applyFont="1" applyBorder="1" applyAlignment="1">
      <alignment vertical="center"/>
    </xf>
    <xf numFmtId="0" fontId="45" fillId="0" borderId="0" xfId="0" applyFont="1" applyBorder="1" applyAlignment="1">
      <alignment vertical="center"/>
    </xf>
    <xf numFmtId="0" fontId="47" fillId="0" borderId="0" xfId="0" applyFont="1" applyAlignment="1">
      <alignment/>
    </xf>
    <xf numFmtId="9" fontId="47" fillId="0" borderId="0" xfId="0" applyNumberFormat="1" applyFont="1" applyBorder="1" applyAlignment="1">
      <alignment vertical="center" readingOrder="2"/>
    </xf>
    <xf numFmtId="9" fontId="47" fillId="0" borderId="0" xfId="0" applyNumberFormat="1" applyFont="1" applyAlignment="1">
      <alignment/>
    </xf>
    <xf numFmtId="4" fontId="47" fillId="0" borderId="0" xfId="0" applyNumberFormat="1" applyFont="1" applyAlignment="1">
      <alignment/>
    </xf>
    <xf numFmtId="0" fontId="47" fillId="0" borderId="0" xfId="0" applyFont="1" applyBorder="1" applyAlignment="1">
      <alignment vertical="center" readingOrder="2"/>
    </xf>
    <xf numFmtId="0" fontId="48" fillId="33" borderId="0" xfId="0" applyFont="1" applyFill="1" applyAlignment="1">
      <alignment/>
    </xf>
    <xf numFmtId="9" fontId="45" fillId="0" borderId="0" xfId="0" applyNumberFormat="1" applyFont="1" applyBorder="1" applyAlignment="1">
      <alignment/>
    </xf>
    <xf numFmtId="0" fontId="46" fillId="34" borderId="10" xfId="0" applyFont="1" applyFill="1" applyBorder="1" applyAlignment="1">
      <alignment horizontal="right" vertical="center" indent="1"/>
    </xf>
    <xf numFmtId="0" fontId="49" fillId="35" borderId="10" xfId="0" applyFont="1" applyFill="1" applyBorder="1" applyAlignment="1">
      <alignment horizontal="right" vertical="center" indent="1"/>
    </xf>
    <xf numFmtId="0" fontId="49" fillId="35" borderId="10" xfId="0" applyFont="1" applyFill="1" applyBorder="1" applyAlignment="1">
      <alignment horizontal="center" vertical="center"/>
    </xf>
    <xf numFmtId="0" fontId="46" fillId="36" borderId="10" xfId="0" applyFont="1" applyFill="1" applyBorder="1" applyAlignment="1">
      <alignment horizontal="right" vertical="center" indent="1"/>
    </xf>
    <xf numFmtId="2" fontId="46" fillId="0" borderId="10" xfId="0" applyNumberFormat="1" applyFont="1" applyBorder="1" applyAlignment="1">
      <alignment horizontal="center" vertical="center"/>
    </xf>
    <xf numFmtId="164" fontId="46" fillId="0" borderId="10" xfId="0" applyNumberFormat="1" applyFont="1" applyBorder="1" applyAlignment="1">
      <alignment horizontal="right" vertical="center" indent="1"/>
    </xf>
    <xf numFmtId="165" fontId="46" fillId="0" borderId="10" xfId="44" applyNumberFormat="1" applyFont="1" applyBorder="1" applyAlignment="1">
      <alignment horizontal="right" vertical="center" indent="1"/>
    </xf>
    <xf numFmtId="4" fontId="45" fillId="0" borderId="0" xfId="0" applyNumberFormat="1" applyFont="1" applyBorder="1" applyAlignment="1">
      <alignment/>
    </xf>
    <xf numFmtId="4" fontId="46" fillId="0" borderId="10" xfId="0" applyNumberFormat="1" applyFont="1" applyBorder="1" applyAlignment="1">
      <alignment horizontal="center" vertical="center"/>
    </xf>
    <xf numFmtId="0" fontId="0" fillId="0" borderId="0" xfId="0" applyAlignment="1">
      <alignment horizontal="right" vertical="center"/>
    </xf>
    <xf numFmtId="0" fontId="0" fillId="0" borderId="0" xfId="0" applyAlignment="1">
      <alignment wrapText="1"/>
    </xf>
    <xf numFmtId="0" fontId="0" fillId="0" borderId="0" xfId="0" applyAlignment="1">
      <alignment horizontal="right" vertical="center" wrapText="1"/>
    </xf>
    <xf numFmtId="0" fontId="46" fillId="34" borderId="10" xfId="0" applyFont="1" applyFill="1" applyBorder="1" applyAlignment="1">
      <alignment horizontal="right" vertical="center" indent="1"/>
    </xf>
    <xf numFmtId="0" fontId="46" fillId="34" borderId="10" xfId="0" applyFont="1" applyFill="1" applyBorder="1" applyAlignment="1">
      <alignment horizontal="right" vertical="center" indent="1"/>
    </xf>
    <xf numFmtId="0" fontId="46" fillId="0" borderId="0" xfId="0" applyFont="1" applyBorder="1" applyAlignment="1">
      <alignment horizontal="center" readingOrder="2"/>
    </xf>
    <xf numFmtId="0" fontId="49" fillId="37" borderId="10" xfId="0" applyFont="1" applyFill="1" applyBorder="1" applyAlignment="1">
      <alignment horizontal="center" vertical="center" readingOrder="2"/>
    </xf>
    <xf numFmtId="9" fontId="49" fillId="37" borderId="11" xfId="0" applyNumberFormat="1" applyFont="1" applyFill="1" applyBorder="1" applyAlignment="1">
      <alignment horizontal="center" vertical="center" readingOrder="2"/>
    </xf>
    <xf numFmtId="9" fontId="46" fillId="34" borderId="11" xfId="0" applyNumberFormat="1" applyFont="1" applyFill="1" applyBorder="1" applyAlignment="1">
      <alignment horizontal="center" vertical="center" readingOrder="2"/>
    </xf>
    <xf numFmtId="9" fontId="46" fillId="36" borderId="12" xfId="0" applyNumberFormat="1" applyFont="1" applyFill="1" applyBorder="1" applyAlignment="1">
      <alignment horizontal="center" vertical="center" readingOrder="2"/>
    </xf>
    <xf numFmtId="0" fontId="49" fillId="38" borderId="10" xfId="0" applyNumberFormat="1" applyFont="1" applyFill="1" applyBorder="1" applyAlignment="1">
      <alignment horizontal="center" vertical="center" readingOrder="2"/>
    </xf>
    <xf numFmtId="0" fontId="49" fillId="23" borderId="10" xfId="0" applyNumberFormat="1" applyFont="1" applyFill="1" applyBorder="1" applyAlignment="1">
      <alignment horizontal="center" vertical="center" readingOrder="2"/>
    </xf>
    <xf numFmtId="0" fontId="49" fillId="39" borderId="10" xfId="0" applyNumberFormat="1" applyFont="1" applyFill="1" applyBorder="1" applyAlignment="1">
      <alignment horizontal="center" vertical="center" readingOrder="2"/>
    </xf>
    <xf numFmtId="0" fontId="0" fillId="0" borderId="0" xfId="42" applyNumberFormat="1" applyFont="1" applyFill="1" applyAlignment="1">
      <alignment horizontal="center" readingOrder="2"/>
    </xf>
    <xf numFmtId="0" fontId="49" fillId="37" borderId="10" xfId="42" applyNumberFormat="1" applyFont="1" applyFill="1" applyBorder="1" applyAlignment="1">
      <alignment horizontal="center" vertical="center" readingOrder="2"/>
    </xf>
    <xf numFmtId="0" fontId="46" fillId="34" borderId="10" xfId="42" applyNumberFormat="1" applyFont="1" applyFill="1" applyBorder="1" applyAlignment="1">
      <alignment horizontal="center" vertical="center" readingOrder="2"/>
    </xf>
    <xf numFmtId="0" fontId="46" fillId="36" borderId="13" xfId="42" applyNumberFormat="1" applyFont="1" applyFill="1" applyBorder="1" applyAlignment="1">
      <alignment horizontal="center" vertical="center" readingOrder="2"/>
    </xf>
    <xf numFmtId="0" fontId="49" fillId="35" borderId="14" xfId="0" applyNumberFormat="1" applyFont="1" applyFill="1" applyBorder="1" applyAlignment="1">
      <alignment horizontal="center" vertical="center"/>
    </xf>
    <xf numFmtId="0" fontId="46" fillId="0" borderId="0" xfId="42" applyNumberFormat="1" applyFont="1" applyFill="1" applyBorder="1" applyAlignment="1">
      <alignment horizontal="center" readingOrder="2"/>
    </xf>
    <xf numFmtId="10" fontId="46" fillId="34" borderId="10" xfId="42" applyNumberFormat="1" applyFont="1" applyFill="1" applyBorder="1" applyAlignment="1">
      <alignment horizontal="center" vertical="center" readingOrder="2"/>
    </xf>
    <xf numFmtId="10" fontId="46" fillId="36" borderId="13" xfId="42" applyNumberFormat="1" applyFont="1" applyFill="1" applyBorder="1" applyAlignment="1">
      <alignment horizontal="center" vertical="center" readingOrder="2"/>
    </xf>
    <xf numFmtId="0" fontId="50" fillId="0" borderId="10" xfId="42" applyNumberFormat="1" applyFont="1" applyFill="1" applyBorder="1" applyAlignment="1">
      <alignment horizontal="center" vertical="center" readingOrder="2"/>
    </xf>
    <xf numFmtId="0" fontId="46" fillId="34" borderId="14" xfId="0" applyFont="1" applyFill="1" applyBorder="1" applyAlignment="1">
      <alignment horizontal="center" vertical="center" readingOrder="2"/>
    </xf>
    <xf numFmtId="0" fontId="46" fillId="34" borderId="15" xfId="0" applyFont="1" applyFill="1" applyBorder="1" applyAlignment="1">
      <alignment horizontal="center" vertical="center" readingOrder="2"/>
    </xf>
    <xf numFmtId="0" fontId="0" fillId="0" borderId="0" xfId="0" applyAlignment="1">
      <alignment horizontal="center" readingOrder="2"/>
    </xf>
    <xf numFmtId="0" fontId="0" fillId="0" borderId="0" xfId="0" applyAlignment="1">
      <alignment horizontal="center"/>
    </xf>
    <xf numFmtId="9" fontId="50" fillId="0" borderId="10" xfId="0" applyNumberFormat="1" applyFont="1" applyBorder="1" applyAlignment="1">
      <alignment horizontal="center" vertical="center" readingOrder="2"/>
    </xf>
    <xf numFmtId="9" fontId="50" fillId="0" borderId="10" xfId="0" applyNumberFormat="1" applyFont="1" applyBorder="1" applyAlignment="1" quotePrefix="1">
      <alignment horizontal="center" vertical="center" readingOrder="2"/>
    </xf>
    <xf numFmtId="0" fontId="46" fillId="34" borderId="10" xfId="0" applyFont="1" applyFill="1" applyBorder="1" applyAlignment="1">
      <alignment horizontal="right" vertical="center" indent="1"/>
    </xf>
    <xf numFmtId="0" fontId="51" fillId="40" borderId="16" xfId="0" applyFont="1" applyFill="1" applyBorder="1" applyAlignment="1">
      <alignment horizontal="right" vertical="center" wrapText="1" indent="1" readingOrder="2"/>
    </xf>
    <xf numFmtId="9" fontId="50" fillId="34" borderId="11" xfId="0" applyNumberFormat="1" applyFont="1" applyFill="1" applyBorder="1" applyAlignment="1">
      <alignment horizontal="center" vertical="center" readingOrder="2"/>
    </xf>
    <xf numFmtId="9" fontId="50" fillId="34" borderId="10" xfId="0" applyNumberFormat="1" applyFont="1" applyFill="1" applyBorder="1" applyAlignment="1">
      <alignment horizontal="center" vertical="center" readingOrder="2"/>
    </xf>
    <xf numFmtId="0" fontId="46" fillId="0" borderId="10" xfId="0" applyFont="1" applyBorder="1" applyAlignment="1">
      <alignment horizontal="center" readingOrder="2"/>
    </xf>
    <xf numFmtId="9" fontId="46" fillId="0" borderId="10" xfId="0" applyNumberFormat="1" applyFont="1" applyBorder="1" applyAlignment="1">
      <alignment horizontal="center" readingOrder="2"/>
    </xf>
    <xf numFmtId="0" fontId="46" fillId="15" borderId="0" xfId="0" applyFont="1" applyFill="1" applyBorder="1" applyAlignment="1">
      <alignment horizontal="center" readingOrder="2"/>
    </xf>
    <xf numFmtId="0" fontId="0" fillId="15" borderId="0" xfId="0" applyFill="1" applyAlignment="1">
      <alignment horizontal="center" readingOrder="2"/>
    </xf>
    <xf numFmtId="0" fontId="46" fillId="34" borderId="10" xfId="0" applyFont="1" applyFill="1" applyBorder="1" applyAlignment="1">
      <alignment horizontal="center" vertical="center" readingOrder="2"/>
    </xf>
    <xf numFmtId="0" fontId="46" fillId="0" borderId="10" xfId="0" applyFont="1" applyBorder="1" applyAlignment="1">
      <alignment horizontal="center" vertical="center" readingOrder="2"/>
    </xf>
    <xf numFmtId="0" fontId="46" fillId="0" borderId="10" xfId="0" applyFont="1" applyFill="1" applyBorder="1" applyAlignment="1">
      <alignment horizontal="center" vertical="center" readingOrder="2"/>
    </xf>
    <xf numFmtId="0" fontId="50" fillId="0" borderId="17" xfId="0" applyFont="1" applyFill="1" applyBorder="1" applyAlignment="1">
      <alignment horizontal="center" vertical="center" readingOrder="2"/>
    </xf>
    <xf numFmtId="0" fontId="50" fillId="0" borderId="10" xfId="0" applyFont="1" applyBorder="1" applyAlignment="1" quotePrefix="1">
      <alignment horizontal="center" vertical="center" readingOrder="2"/>
    </xf>
    <xf numFmtId="0" fontId="46" fillId="0" borderId="10" xfId="0" applyFont="1" applyBorder="1" applyAlignment="1">
      <alignment horizontal="center" vertical="center" wrapText="1" readingOrder="2"/>
    </xf>
    <xf numFmtId="0" fontId="50" fillId="0" borderId="17" xfId="0" applyFont="1" applyFill="1" applyBorder="1" applyAlignment="1">
      <alignment horizontal="center" vertical="center" wrapText="1" readingOrder="2"/>
    </xf>
    <xf numFmtId="0" fontId="46" fillId="36" borderId="18" xfId="0" applyFont="1" applyFill="1" applyBorder="1" applyAlignment="1">
      <alignment horizontal="center" vertical="center" readingOrder="2"/>
    </xf>
    <xf numFmtId="0" fontId="52" fillId="0" borderId="0" xfId="0" applyFont="1" applyBorder="1" applyAlignment="1">
      <alignment horizontal="center" readingOrder="2"/>
    </xf>
    <xf numFmtId="0" fontId="0" fillId="0" borderId="0" xfId="0" applyNumberFormat="1" applyAlignment="1">
      <alignment horizontal="center"/>
    </xf>
    <xf numFmtId="10" fontId="0" fillId="0" borderId="0" xfId="0" applyNumberFormat="1" applyAlignment="1">
      <alignment horizontal="center"/>
    </xf>
    <xf numFmtId="0" fontId="46" fillId="0" borderId="10" xfId="0" applyNumberFormat="1" applyFont="1" applyBorder="1" applyAlignment="1">
      <alignment horizontal="center" vertical="center"/>
    </xf>
    <xf numFmtId="164" fontId="46" fillId="0" borderId="10" xfId="0" applyNumberFormat="1" applyFont="1" applyBorder="1" applyAlignment="1">
      <alignment horizontal="center" vertical="center"/>
    </xf>
    <xf numFmtId="0" fontId="45" fillId="0" borderId="10" xfId="0" applyFont="1" applyBorder="1" applyAlignment="1">
      <alignment horizontal="center"/>
    </xf>
    <xf numFmtId="0" fontId="53" fillId="0" borderId="10" xfId="0" applyFont="1" applyBorder="1" applyAlignment="1">
      <alignment horizontal="center" readingOrder="2"/>
    </xf>
    <xf numFmtId="0" fontId="46" fillId="0" borderId="10" xfId="0" applyFont="1" applyBorder="1" applyAlignment="1">
      <alignment horizontal="right" vertical="center" indent="1"/>
    </xf>
    <xf numFmtId="0" fontId="54" fillId="41" borderId="10" xfId="0" applyFont="1" applyFill="1" applyBorder="1" applyAlignment="1">
      <alignment horizontal="center" vertical="center"/>
    </xf>
    <xf numFmtId="3" fontId="46" fillId="0" borderId="10" xfId="0" applyNumberFormat="1" applyFont="1" applyBorder="1" applyAlignment="1">
      <alignment horizontal="right" vertical="center" indent="1"/>
    </xf>
    <xf numFmtId="3" fontId="46" fillId="0" borderId="10" xfId="42" applyNumberFormat="1" applyFont="1" applyBorder="1" applyAlignment="1">
      <alignment horizontal="right" vertical="center" indent="1"/>
    </xf>
    <xf numFmtId="0" fontId="49" fillId="35" borderId="10" xfId="0" applyFont="1" applyFill="1" applyBorder="1" applyAlignment="1">
      <alignment horizontal="right" vertical="center" indent="1"/>
    </xf>
    <xf numFmtId="0" fontId="49" fillId="42" borderId="10" xfId="0" applyFont="1" applyFill="1" applyBorder="1" applyAlignment="1">
      <alignment horizontal="right" vertical="center" indent="1"/>
    </xf>
    <xf numFmtId="9" fontId="46" fillId="0" borderId="10" xfId="0" applyNumberFormat="1" applyFont="1" applyBorder="1" applyAlignment="1">
      <alignment horizontal="right" vertical="center" indent="1"/>
    </xf>
    <xf numFmtId="9" fontId="46" fillId="0" borderId="10" xfId="57" applyFont="1" applyBorder="1" applyAlignment="1">
      <alignment horizontal="center" vertical="center"/>
    </xf>
    <xf numFmtId="0" fontId="46" fillId="34" borderId="10" xfId="0" applyFont="1" applyFill="1" applyBorder="1" applyAlignment="1">
      <alignment horizontal="right" vertical="center" indent="1"/>
    </xf>
    <xf numFmtId="0" fontId="49" fillId="24" borderId="11" xfId="0" applyFont="1" applyFill="1" applyBorder="1" applyAlignment="1">
      <alignment horizontal="right" vertical="center" indent="1"/>
    </xf>
    <xf numFmtId="0" fontId="49" fillId="24" borderId="15" xfId="0" applyFont="1" applyFill="1" applyBorder="1" applyAlignment="1">
      <alignment horizontal="right" vertical="center" indent="1"/>
    </xf>
    <xf numFmtId="0" fontId="49" fillId="24" borderId="14" xfId="0" applyFont="1" applyFill="1" applyBorder="1" applyAlignment="1">
      <alignment horizontal="right" vertical="center" indent="1"/>
    </xf>
    <xf numFmtId="0" fontId="49" fillId="42" borderId="11" xfId="0" applyFont="1" applyFill="1" applyBorder="1" applyAlignment="1">
      <alignment horizontal="right" vertical="center" indent="1"/>
    </xf>
    <xf numFmtId="0" fontId="49" fillId="42" borderId="15" xfId="0" applyFont="1" applyFill="1" applyBorder="1" applyAlignment="1">
      <alignment horizontal="right" vertical="center" indent="1"/>
    </xf>
    <xf numFmtId="0" fontId="49" fillId="42" borderId="14" xfId="0" applyFont="1" applyFill="1" applyBorder="1" applyAlignment="1">
      <alignment horizontal="right" vertical="center" indent="1"/>
    </xf>
    <xf numFmtId="0" fontId="46" fillId="34" borderId="11" xfId="0" applyFont="1" applyFill="1" applyBorder="1" applyAlignment="1">
      <alignment horizontal="right" vertical="center" indent="1"/>
    </xf>
    <xf numFmtId="0" fontId="46" fillId="34" borderId="15" xfId="0" applyFont="1" applyFill="1" applyBorder="1" applyAlignment="1">
      <alignment horizontal="right" vertical="center" indent="1"/>
    </xf>
    <xf numFmtId="0" fontId="46" fillId="34" borderId="14" xfId="0" applyFont="1" applyFill="1" applyBorder="1" applyAlignment="1">
      <alignment horizontal="right" vertical="center" indent="1"/>
    </xf>
    <xf numFmtId="0" fontId="49" fillId="24" borderId="10" xfId="0" applyFont="1" applyFill="1" applyBorder="1" applyAlignment="1">
      <alignment horizontal="right" vertical="center" indent="1"/>
    </xf>
    <xf numFmtId="9" fontId="46" fillId="0" borderId="11" xfId="0" applyNumberFormat="1" applyFont="1" applyBorder="1" applyAlignment="1">
      <alignment horizontal="center" vertical="center"/>
    </xf>
    <xf numFmtId="9" fontId="46" fillId="0" borderId="15" xfId="0" applyNumberFormat="1" applyFont="1" applyBorder="1" applyAlignment="1">
      <alignment horizontal="center" vertical="center"/>
    </xf>
    <xf numFmtId="9" fontId="46" fillId="0" borderId="14" xfId="0" applyNumberFormat="1" applyFont="1" applyBorder="1" applyAlignment="1">
      <alignment horizontal="center" vertical="center"/>
    </xf>
    <xf numFmtId="0" fontId="49" fillId="42" borderId="11" xfId="0" applyFont="1" applyFill="1" applyBorder="1" applyAlignment="1">
      <alignment horizontal="center" vertical="center" readingOrder="2"/>
    </xf>
    <xf numFmtId="0" fontId="49" fillId="42" borderId="15" xfId="0" applyFont="1" applyFill="1" applyBorder="1" applyAlignment="1">
      <alignment horizontal="center" vertical="center" readingOrder="2"/>
    </xf>
    <xf numFmtId="164" fontId="50" fillId="0" borderId="15" xfId="0" applyNumberFormat="1" applyFont="1" applyBorder="1" applyAlignment="1">
      <alignment horizontal="center" vertical="center"/>
    </xf>
    <xf numFmtId="164" fontId="46" fillId="0" borderId="15" xfId="0" applyNumberFormat="1" applyFont="1" applyBorder="1" applyAlignment="1">
      <alignment horizontal="center" vertical="center"/>
    </xf>
    <xf numFmtId="164" fontId="46" fillId="0" borderId="14" xfId="0" applyNumberFormat="1" applyFont="1" applyBorder="1" applyAlignment="1">
      <alignment horizontal="center" vertical="center"/>
    </xf>
    <xf numFmtId="0" fontId="46" fillId="34" borderId="11" xfId="0" applyFont="1" applyFill="1" applyBorder="1" applyAlignment="1">
      <alignment horizontal="center" vertical="center" readingOrder="2"/>
    </xf>
    <xf numFmtId="0" fontId="46" fillId="34" borderId="14" xfId="0" applyFont="1" applyFill="1" applyBorder="1" applyAlignment="1">
      <alignment horizontal="center" vertical="center" readingOrder="2"/>
    </xf>
    <xf numFmtId="0" fontId="50" fillId="0" borderId="11" xfId="0" applyFont="1" applyBorder="1" applyAlignment="1">
      <alignment horizontal="center" vertical="center"/>
    </xf>
    <xf numFmtId="0" fontId="50" fillId="0" borderId="15" xfId="0" applyFont="1" applyBorder="1" applyAlignment="1">
      <alignment horizontal="center" vertical="center"/>
    </xf>
    <xf numFmtId="0" fontId="50" fillId="0" borderId="14" xfId="0" applyFont="1" applyBorder="1" applyAlignment="1">
      <alignment horizontal="center" vertical="center"/>
    </xf>
    <xf numFmtId="0" fontId="49" fillId="41" borderId="19" xfId="0" applyFont="1" applyFill="1" applyBorder="1" applyAlignment="1">
      <alignment horizontal="center" vertical="center" readingOrder="2"/>
    </xf>
    <xf numFmtId="0" fontId="49" fillId="41" borderId="20" xfId="0" applyFont="1" applyFill="1" applyBorder="1" applyAlignment="1">
      <alignment horizontal="center" vertical="center" readingOrder="2"/>
    </xf>
    <xf numFmtId="0" fontId="49" fillId="41" borderId="19" xfId="42" applyNumberFormat="1" applyFont="1" applyFill="1" applyBorder="1" applyAlignment="1">
      <alignment horizontal="center" vertical="center" readingOrder="2"/>
    </xf>
    <xf numFmtId="0" fontId="49" fillId="41" borderId="20" xfId="42" applyNumberFormat="1" applyFont="1" applyFill="1" applyBorder="1" applyAlignment="1">
      <alignment horizontal="center" vertical="center" readingOrder="2"/>
    </xf>
    <xf numFmtId="0" fontId="49" fillId="43" borderId="11" xfId="0" applyFont="1" applyFill="1" applyBorder="1" applyAlignment="1">
      <alignment horizontal="center" readingOrder="2"/>
    </xf>
    <xf numFmtId="0" fontId="49" fillId="43" borderId="15" xfId="0" applyFont="1" applyFill="1" applyBorder="1" applyAlignment="1">
      <alignment horizontal="center" readingOrder="2"/>
    </xf>
    <xf numFmtId="0" fontId="49" fillId="43" borderId="14" xfId="0" applyFont="1" applyFill="1" applyBorder="1" applyAlignment="1">
      <alignment horizontal="center" readingOrder="2"/>
    </xf>
    <xf numFmtId="0" fontId="54" fillId="41" borderId="11" xfId="0" applyFont="1" applyFill="1" applyBorder="1" applyAlignment="1">
      <alignment horizontal="center" vertical="center"/>
    </xf>
    <xf numFmtId="0" fontId="54" fillId="41" borderId="15" xfId="0" applyFont="1" applyFill="1" applyBorder="1" applyAlignment="1">
      <alignment horizontal="center" vertical="center"/>
    </xf>
    <xf numFmtId="0" fontId="54" fillId="41" borderId="14"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0" fontId="50" fillId="34" borderId="11" xfId="0" applyFont="1" applyFill="1" applyBorder="1" applyAlignment="1">
      <alignment horizontal="center" vertical="center" readingOrder="2"/>
    </xf>
    <xf numFmtId="0" fontId="50" fillId="34" borderId="15" xfId="0" applyFont="1" applyFill="1" applyBorder="1" applyAlignment="1">
      <alignment horizontal="center" vertical="center" readingOrder="2"/>
    </xf>
    <xf numFmtId="0" fontId="50" fillId="34" borderId="14" xfId="0" applyFont="1" applyFill="1" applyBorder="1" applyAlignment="1">
      <alignment horizontal="center" vertical="center" readingOrder="2"/>
    </xf>
    <xf numFmtId="0" fontId="46" fillId="44" borderId="0" xfId="0" applyFont="1" applyFill="1" applyBorder="1" applyAlignment="1">
      <alignment horizontal="center" readingOrder="2"/>
    </xf>
    <xf numFmtId="0" fontId="49" fillId="41" borderId="21" xfId="0" applyFont="1" applyFill="1" applyBorder="1" applyAlignment="1">
      <alignment horizontal="center" vertical="center" readingOrder="2"/>
    </xf>
    <xf numFmtId="0" fontId="49" fillId="41" borderId="22" xfId="0" applyFont="1" applyFill="1" applyBorder="1" applyAlignment="1">
      <alignment horizontal="center" vertical="center" readingOrder="2"/>
    </xf>
    <xf numFmtId="0" fontId="54" fillId="41" borderId="23" xfId="0" applyFont="1" applyFill="1" applyBorder="1" applyAlignment="1">
      <alignment horizontal="center" vertical="center" wrapText="1"/>
    </xf>
    <xf numFmtId="0" fontId="54" fillId="41" borderId="0" xfId="0" applyFont="1" applyFill="1" applyBorder="1" applyAlignment="1">
      <alignment horizontal="center" vertical="center" wrapText="1"/>
    </xf>
    <xf numFmtId="0" fontId="54" fillId="41" borderId="24" xfId="0" applyFont="1" applyFill="1" applyBorder="1" applyAlignment="1">
      <alignment horizontal="center" vertical="center" wrapText="1"/>
    </xf>
    <xf numFmtId="0" fontId="54" fillId="41" borderId="22" xfId="0" applyFont="1" applyFill="1" applyBorder="1" applyAlignment="1">
      <alignment horizontal="center" vertical="center" wrapText="1"/>
    </xf>
    <xf numFmtId="0" fontId="48" fillId="33" borderId="0" xfId="0" applyFont="1" applyFill="1" applyAlignment="1">
      <alignment horizontal="center"/>
    </xf>
    <xf numFmtId="0" fontId="55" fillId="45" borderId="25" xfId="0" applyFont="1" applyFill="1" applyBorder="1" applyAlignment="1">
      <alignment horizontal="center" vertical="center" wrapText="1"/>
    </xf>
    <xf numFmtId="0" fontId="55" fillId="45" borderId="26" xfId="0" applyFont="1" applyFill="1" applyBorder="1" applyAlignment="1">
      <alignment horizontal="center" wrapText="1"/>
    </xf>
    <xf numFmtId="0" fontId="55" fillId="45" borderId="26" xfId="0" applyFont="1" applyFill="1" applyBorder="1" applyAlignment="1">
      <alignment horizontal="center" vertical="center" wrapText="1"/>
    </xf>
    <xf numFmtId="0" fontId="56" fillId="0" borderId="0" xfId="0" applyFont="1" applyAlignment="1">
      <alignment horizontal="center"/>
    </xf>
    <xf numFmtId="0" fontId="56" fillId="46" borderId="27" xfId="0" applyFont="1" applyFill="1" applyBorder="1" applyAlignment="1">
      <alignment horizontal="center" vertical="center" wrapText="1"/>
    </xf>
    <xf numFmtId="0" fontId="56" fillId="46"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6" fillId="47" borderId="27" xfId="0" applyFont="1" applyFill="1" applyBorder="1" applyAlignment="1">
      <alignment horizontal="center" vertical="center" wrapText="1"/>
    </xf>
    <xf numFmtId="0" fontId="56" fillId="47" borderId="10" xfId="0" applyFont="1" applyFill="1" applyBorder="1" applyAlignment="1">
      <alignment horizontal="center" vertical="center" wrapText="1"/>
    </xf>
    <xf numFmtId="0" fontId="56" fillId="47" borderId="28" xfId="0" applyFont="1" applyFill="1" applyBorder="1" applyAlignment="1">
      <alignment horizontal="center" vertical="center" wrapText="1"/>
    </xf>
    <xf numFmtId="0" fontId="56" fillId="47" borderId="29" xfId="0" applyFont="1" applyFill="1" applyBorder="1" applyAlignment="1">
      <alignment horizontal="center" vertical="center" wrapText="1"/>
    </xf>
    <xf numFmtId="0" fontId="56" fillId="0" borderId="29" xfId="0" applyFont="1" applyBorder="1" applyAlignment="1">
      <alignment horizontal="center" vertical="center" wrapText="1"/>
    </xf>
    <xf numFmtId="0" fontId="55" fillId="45" borderId="30" xfId="0" applyFont="1" applyFill="1" applyBorder="1" applyAlignment="1">
      <alignment horizontal="center" wrapText="1"/>
    </xf>
    <xf numFmtId="0" fontId="56" fillId="0" borderId="27" xfId="0" applyFont="1" applyBorder="1" applyAlignment="1">
      <alignment horizontal="center" vertical="center" wrapText="1"/>
    </xf>
    <xf numFmtId="0" fontId="56" fillId="0" borderId="31" xfId="0" applyFont="1" applyBorder="1" applyAlignment="1">
      <alignment horizontal="center" vertical="center"/>
    </xf>
    <xf numFmtId="0" fontId="56" fillId="0" borderId="31" xfId="0" applyFont="1" applyBorder="1" applyAlignment="1">
      <alignment horizontal="center" vertical="center" wrapText="1"/>
    </xf>
    <xf numFmtId="0" fontId="56" fillId="0" borderId="27" xfId="0" applyFont="1" applyBorder="1" applyAlignment="1">
      <alignment horizontal="center" vertical="center"/>
    </xf>
    <xf numFmtId="0" fontId="56" fillId="0" borderId="28" xfId="0" applyFont="1" applyBorder="1" applyAlignment="1">
      <alignment horizontal="center" vertical="center"/>
    </xf>
    <xf numFmtId="0" fontId="56" fillId="0" borderId="3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3">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right style="thin"/>
        <top style="thin"/>
        <bottom style="thin"/>
      </border>
    </dxf>
    <dxf>
      <font>
        <color theme="2" tint="-0.24993999302387238"/>
      </font>
      <fill>
        <patternFill>
          <bgColor theme="2" tint="-0.24993999302387238"/>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26"/>
  <sheetViews>
    <sheetView rightToLeft="1" tabSelected="1" zoomScale="70" zoomScaleNormal="70" zoomScalePageLayoutView="0" workbookViewId="0" topLeftCell="A1">
      <selection activeCell="B2" sqref="B2"/>
    </sheetView>
  </sheetViews>
  <sheetFormatPr defaultColWidth="9.140625" defaultRowHeight="15"/>
  <cols>
    <col min="1" max="1" width="3.421875" style="21" customWidth="1"/>
    <col min="2" max="2" width="29.57421875" style="22" customWidth="1"/>
    <col min="3" max="3" width="90.421875" style="23" customWidth="1"/>
    <col min="4" max="4" width="53.57421875" style="0" customWidth="1"/>
  </cols>
  <sheetData>
    <row r="1" spans="1:4" ht="15">
      <c r="A1" s="127" t="s">
        <v>110</v>
      </c>
      <c r="B1" s="128" t="s">
        <v>111</v>
      </c>
      <c r="C1" s="129" t="s">
        <v>112</v>
      </c>
      <c r="D1" s="130"/>
    </row>
    <row r="2" spans="1:13" ht="71.25" customHeight="1">
      <c r="A2" s="131">
        <v>1</v>
      </c>
      <c r="B2" s="132" t="s">
        <v>113</v>
      </c>
      <c r="C2" s="133" t="s">
        <v>205</v>
      </c>
      <c r="D2" s="130"/>
      <c r="L2" s="1"/>
      <c r="M2" s="1"/>
    </row>
    <row r="3" spans="1:13" ht="45" customHeight="1">
      <c r="A3" s="134">
        <v>2</v>
      </c>
      <c r="B3" s="135" t="s">
        <v>114</v>
      </c>
      <c r="C3" s="133" t="s">
        <v>115</v>
      </c>
      <c r="D3" s="130"/>
      <c r="L3" s="1"/>
      <c r="M3" s="1"/>
    </row>
    <row r="4" spans="1:13" ht="105">
      <c r="A4" s="131">
        <v>3</v>
      </c>
      <c r="B4" s="132" t="s">
        <v>109</v>
      </c>
      <c r="C4" s="133" t="s">
        <v>116</v>
      </c>
      <c r="D4" s="130"/>
      <c r="L4" s="1"/>
      <c r="M4" s="1"/>
    </row>
    <row r="5" spans="1:13" ht="90.75" thickBot="1">
      <c r="A5" s="136">
        <v>4</v>
      </c>
      <c r="B5" s="137" t="s">
        <v>117</v>
      </c>
      <c r="C5" s="138" t="s">
        <v>118</v>
      </c>
      <c r="D5" s="130"/>
      <c r="L5" s="1"/>
      <c r="M5" s="1"/>
    </row>
    <row r="6" spans="1:13" ht="15">
      <c r="A6" s="127" t="s">
        <v>110</v>
      </c>
      <c r="B6" s="128" t="s">
        <v>119</v>
      </c>
      <c r="C6" s="128" t="s">
        <v>120</v>
      </c>
      <c r="D6" s="139"/>
      <c r="L6" s="1"/>
      <c r="M6" s="1"/>
    </row>
    <row r="7" spans="1:13" ht="30">
      <c r="A7" s="140">
        <v>1</v>
      </c>
      <c r="B7" s="133" t="s">
        <v>121</v>
      </c>
      <c r="C7" s="133" t="s">
        <v>122</v>
      </c>
      <c r="D7" s="141"/>
      <c r="L7" s="1"/>
      <c r="M7" s="1"/>
    </row>
    <row r="8" spans="1:13" ht="75">
      <c r="A8" s="140">
        <v>2</v>
      </c>
      <c r="B8" s="133" t="s">
        <v>123</v>
      </c>
      <c r="C8" s="133" t="s">
        <v>124</v>
      </c>
      <c r="D8" s="142" t="s">
        <v>125</v>
      </c>
      <c r="L8" s="1"/>
      <c r="M8" s="1"/>
    </row>
    <row r="9" spans="1:13" ht="30">
      <c r="A9" s="143">
        <v>3</v>
      </c>
      <c r="B9" s="133" t="s">
        <v>126</v>
      </c>
      <c r="C9" s="133" t="s">
        <v>127</v>
      </c>
      <c r="D9" s="141"/>
      <c r="L9" s="1"/>
      <c r="M9" s="1"/>
    </row>
    <row r="10" spans="1:4" ht="60.75" thickBot="1">
      <c r="A10" s="144">
        <v>4</v>
      </c>
      <c r="B10" s="138" t="s">
        <v>128</v>
      </c>
      <c r="C10" s="138" t="s">
        <v>129</v>
      </c>
      <c r="D10" s="145"/>
    </row>
    <row r="11" spans="1:3" ht="14.25">
      <c r="A11"/>
      <c r="B11"/>
      <c r="C11"/>
    </row>
    <row r="12" spans="1:3" ht="14.25">
      <c r="A12"/>
      <c r="B12"/>
      <c r="C12"/>
    </row>
    <row r="13" spans="1:3" ht="14.25">
      <c r="A13"/>
      <c r="B13"/>
      <c r="C13"/>
    </row>
    <row r="14" ht="14.25">
      <c r="C14"/>
    </row>
    <row r="15" spans="2:3" ht="14.25">
      <c r="B15"/>
      <c r="C15"/>
    </row>
    <row r="16" spans="2:3" ht="14.25">
      <c r="B16"/>
      <c r="C16"/>
    </row>
    <row r="17" spans="2:3" ht="14.25">
      <c r="B17"/>
      <c r="C17"/>
    </row>
    <row r="18" spans="2:3" ht="14.25">
      <c r="B18"/>
      <c r="C18"/>
    </row>
    <row r="19" spans="2:3" ht="14.25">
      <c r="B19"/>
      <c r="C19"/>
    </row>
    <row r="20" spans="2:3" ht="14.25">
      <c r="B20"/>
      <c r="C20"/>
    </row>
    <row r="21" spans="2:3" ht="14.25">
      <c r="B21"/>
      <c r="C21"/>
    </row>
    <row r="22" spans="2:3" ht="14.25">
      <c r="B22"/>
      <c r="C22"/>
    </row>
    <row r="23" spans="2:3" ht="14.25">
      <c r="B23"/>
      <c r="C23"/>
    </row>
    <row r="24" spans="2:3" ht="14.25">
      <c r="B24"/>
      <c r="C24"/>
    </row>
    <row r="25" spans="2:3" ht="14.25">
      <c r="B25"/>
      <c r="C25"/>
    </row>
    <row r="26" spans="2:3" ht="14.25">
      <c r="B26"/>
      <c r="C26"/>
    </row>
    <row r="27" spans="2:3" ht="14.25">
      <c r="B27"/>
      <c r="C27"/>
    </row>
    <row r="28" spans="2:3" ht="14.25">
      <c r="B28"/>
      <c r="C28"/>
    </row>
    <row r="29" spans="2:3" ht="14.25">
      <c r="B29"/>
      <c r="C29"/>
    </row>
    <row r="30" spans="2:3" ht="14.25">
      <c r="B30"/>
      <c r="C30"/>
    </row>
    <row r="31" spans="2:3" ht="14.25">
      <c r="B31"/>
      <c r="C31"/>
    </row>
    <row r="32" spans="2:3" ht="14.25">
      <c r="B32"/>
      <c r="C32"/>
    </row>
    <row r="33" spans="2:3" ht="14.25">
      <c r="B33"/>
      <c r="C33"/>
    </row>
    <row r="34" spans="2:3" ht="14.25">
      <c r="B34"/>
      <c r="C34"/>
    </row>
    <row r="35" spans="2:3" ht="14.25">
      <c r="B35"/>
      <c r="C35"/>
    </row>
    <row r="36" spans="2:3" ht="14.25">
      <c r="B36"/>
      <c r="C36"/>
    </row>
    <row r="37" spans="2:3" ht="14.25">
      <c r="B37"/>
      <c r="C37"/>
    </row>
    <row r="38" spans="2:3" ht="14.25">
      <c r="B38"/>
      <c r="C38"/>
    </row>
    <row r="39" spans="2:3" ht="14.25">
      <c r="B39"/>
      <c r="C39"/>
    </row>
    <row r="40" spans="2:3" ht="14.25">
      <c r="B40"/>
      <c r="C40"/>
    </row>
    <row r="41" spans="2:3" ht="14.25">
      <c r="B41"/>
      <c r="C41"/>
    </row>
    <row r="42" spans="2:3" ht="14.25">
      <c r="B42"/>
      <c r="C42"/>
    </row>
    <row r="43" spans="2:3" ht="14.25">
      <c r="B43"/>
      <c r="C43"/>
    </row>
    <row r="44" spans="2:3" ht="14.25">
      <c r="B44"/>
      <c r="C44"/>
    </row>
    <row r="45" spans="2:3" ht="14.25">
      <c r="B45"/>
      <c r="C45"/>
    </row>
    <row r="46" spans="2:3" ht="14.25">
      <c r="B46"/>
      <c r="C46"/>
    </row>
    <row r="47" spans="2:3" ht="14.25">
      <c r="B47"/>
      <c r="C47"/>
    </row>
    <row r="48" spans="2:3" ht="14.25">
      <c r="B48"/>
      <c r="C48"/>
    </row>
    <row r="49" spans="2:3" ht="14.25">
      <c r="B49"/>
      <c r="C49"/>
    </row>
    <row r="50" spans="2:3" ht="14.25">
      <c r="B50"/>
      <c r="C50"/>
    </row>
    <row r="51" spans="2:3" ht="14.25">
      <c r="B51"/>
      <c r="C51"/>
    </row>
    <row r="52" spans="2:3" ht="14.25">
      <c r="B52"/>
      <c r="C52"/>
    </row>
    <row r="53" spans="2:3" ht="14.25">
      <c r="B53"/>
      <c r="C53"/>
    </row>
    <row r="54" spans="2:3" ht="14.25">
      <c r="B54"/>
      <c r="C54"/>
    </row>
    <row r="55" spans="2:3" ht="14.25">
      <c r="B55"/>
      <c r="C55"/>
    </row>
    <row r="56" spans="2:3" ht="14.25">
      <c r="B56"/>
      <c r="C56"/>
    </row>
    <row r="57" spans="2:3" ht="14.25">
      <c r="B57"/>
      <c r="C57"/>
    </row>
    <row r="58" spans="2:3" ht="14.25">
      <c r="B58"/>
      <c r="C58"/>
    </row>
    <row r="59" spans="2:3" ht="14.25">
      <c r="B59"/>
      <c r="C59"/>
    </row>
    <row r="60" spans="2:3" ht="14.25">
      <c r="B60"/>
      <c r="C60"/>
    </row>
    <row r="61" spans="2:3" ht="14.25">
      <c r="B61"/>
      <c r="C61"/>
    </row>
    <row r="62" spans="2:3" ht="14.25">
      <c r="B62"/>
      <c r="C62"/>
    </row>
    <row r="63" spans="2:3" ht="14.25">
      <c r="B63"/>
      <c r="C63"/>
    </row>
    <row r="64" spans="2:3" ht="14.25">
      <c r="B64"/>
      <c r="C64"/>
    </row>
    <row r="65" spans="2:3" ht="14.25">
      <c r="B65"/>
      <c r="C65"/>
    </row>
    <row r="66" spans="2:3" ht="14.25">
      <c r="B66"/>
      <c r="C66"/>
    </row>
    <row r="67" spans="2:3" ht="14.25">
      <c r="B67"/>
      <c r="C67"/>
    </row>
    <row r="68" spans="2:3" ht="14.25">
      <c r="B68"/>
      <c r="C68"/>
    </row>
    <row r="69" spans="2:3" ht="14.25">
      <c r="B69"/>
      <c r="C69"/>
    </row>
    <row r="70" spans="2:3" ht="14.25">
      <c r="B70"/>
      <c r="C70"/>
    </row>
    <row r="71" spans="2:3" ht="14.25">
      <c r="B71"/>
      <c r="C71"/>
    </row>
    <row r="72" spans="2:3" ht="14.25">
      <c r="B72"/>
      <c r="C72"/>
    </row>
    <row r="73" spans="2:3" ht="14.25">
      <c r="B73"/>
      <c r="C73"/>
    </row>
    <row r="74" spans="2:3" ht="14.25">
      <c r="B74"/>
      <c r="C74"/>
    </row>
    <row r="75" spans="2:3" ht="14.25">
      <c r="B75"/>
      <c r="C75"/>
    </row>
    <row r="76" spans="2:3" ht="14.25">
      <c r="B76"/>
      <c r="C76"/>
    </row>
    <row r="77" spans="2:3" ht="14.25">
      <c r="B77"/>
      <c r="C77"/>
    </row>
    <row r="78" spans="2:3" ht="14.25">
      <c r="B78"/>
      <c r="C78"/>
    </row>
    <row r="79" spans="2:3" ht="14.25">
      <c r="B79"/>
      <c r="C79"/>
    </row>
    <row r="80" spans="2:3" ht="14.25">
      <c r="B80"/>
      <c r="C80"/>
    </row>
    <row r="81" spans="2:3" ht="14.25">
      <c r="B81"/>
      <c r="C81"/>
    </row>
    <row r="82" spans="2:3" ht="14.25">
      <c r="B82"/>
      <c r="C82"/>
    </row>
    <row r="83" spans="2:3" ht="14.25">
      <c r="B83"/>
      <c r="C83"/>
    </row>
    <row r="84" spans="2:3" ht="14.25">
      <c r="B84"/>
      <c r="C84"/>
    </row>
    <row r="85" spans="2:3" ht="14.25">
      <c r="B85"/>
      <c r="C85"/>
    </row>
    <row r="86" spans="2:3" ht="14.25">
      <c r="B86"/>
      <c r="C86"/>
    </row>
    <row r="87" spans="2:3" ht="14.25">
      <c r="B87"/>
      <c r="C87"/>
    </row>
    <row r="88" spans="2:3" ht="14.25">
      <c r="B88"/>
      <c r="C88"/>
    </row>
    <row r="89" spans="2:3" ht="14.25">
      <c r="B89"/>
      <c r="C89"/>
    </row>
    <row r="90" spans="2:3" ht="14.25">
      <c r="B90"/>
      <c r="C90"/>
    </row>
    <row r="91" spans="2:3" ht="14.25">
      <c r="B91"/>
      <c r="C91"/>
    </row>
    <row r="92" spans="2:3" ht="14.25">
      <c r="B92"/>
      <c r="C92"/>
    </row>
    <row r="93" spans="2:3" ht="14.25">
      <c r="B93"/>
      <c r="C93"/>
    </row>
    <row r="94" spans="2:3" ht="14.25">
      <c r="B94"/>
      <c r="C94"/>
    </row>
    <row r="95" spans="2:3" ht="14.25">
      <c r="B95"/>
      <c r="C95"/>
    </row>
    <row r="96" spans="2:3" ht="14.25">
      <c r="B96"/>
      <c r="C96"/>
    </row>
    <row r="97" spans="2:3" ht="14.25">
      <c r="B97"/>
      <c r="C97"/>
    </row>
    <row r="98" spans="2:3" ht="14.25">
      <c r="B98"/>
      <c r="C98"/>
    </row>
    <row r="99" spans="2:3" ht="14.25">
      <c r="B99"/>
      <c r="C99"/>
    </row>
    <row r="100" spans="2:3" ht="14.25">
      <c r="B100"/>
      <c r="C100"/>
    </row>
    <row r="101" spans="2:3" ht="14.25">
      <c r="B101"/>
      <c r="C101"/>
    </row>
    <row r="102" spans="2:3" ht="14.25">
      <c r="B102"/>
      <c r="C102"/>
    </row>
    <row r="103" spans="2:3" ht="14.25">
      <c r="B103"/>
      <c r="C103"/>
    </row>
    <row r="104" spans="2:3" ht="14.25">
      <c r="B104"/>
      <c r="C104"/>
    </row>
    <row r="105" spans="2:3" ht="14.25">
      <c r="B105"/>
      <c r="C105"/>
    </row>
    <row r="106" spans="2:3" ht="14.25">
      <c r="B106"/>
      <c r="C106"/>
    </row>
    <row r="107" spans="2:3" ht="14.25">
      <c r="B107"/>
      <c r="C107"/>
    </row>
    <row r="108" spans="2:3" ht="14.25">
      <c r="B108"/>
      <c r="C108"/>
    </row>
    <row r="109" spans="2:3" ht="14.25">
      <c r="B109"/>
      <c r="C109"/>
    </row>
    <row r="110" spans="2:3" ht="14.25">
      <c r="B110"/>
      <c r="C110"/>
    </row>
    <row r="111" spans="2:3" ht="14.25">
      <c r="B111"/>
      <c r="C111"/>
    </row>
    <row r="112" spans="2:3" ht="14.25">
      <c r="B112"/>
      <c r="C112"/>
    </row>
    <row r="113" spans="2:3" ht="14.25">
      <c r="B113"/>
      <c r="C113"/>
    </row>
    <row r="114" spans="2:3" ht="14.25">
      <c r="B114"/>
      <c r="C114"/>
    </row>
    <row r="115" spans="2:3" ht="14.25">
      <c r="B115"/>
      <c r="C115"/>
    </row>
    <row r="116" spans="2:3" ht="14.25">
      <c r="B116"/>
      <c r="C116"/>
    </row>
    <row r="117" spans="2:3" ht="14.25">
      <c r="B117"/>
      <c r="C117"/>
    </row>
    <row r="118" spans="2:3" ht="14.25">
      <c r="B118"/>
      <c r="C118"/>
    </row>
    <row r="119" spans="2:3" ht="14.25">
      <c r="B119"/>
      <c r="C119"/>
    </row>
    <row r="120" spans="2:3" ht="14.25">
      <c r="B120"/>
      <c r="C120"/>
    </row>
    <row r="121" spans="2:3" ht="14.25">
      <c r="B121"/>
      <c r="C121"/>
    </row>
    <row r="122" spans="2:3" ht="14.25">
      <c r="B122"/>
      <c r="C122"/>
    </row>
    <row r="123" spans="2:3" ht="14.25">
      <c r="B123"/>
      <c r="C123"/>
    </row>
    <row r="124" spans="2:3" ht="14.25">
      <c r="B124"/>
      <c r="C124"/>
    </row>
    <row r="125" spans="2:3" ht="14.25">
      <c r="B125"/>
      <c r="C125"/>
    </row>
    <row r="126" spans="2:3" ht="14.25">
      <c r="B126"/>
      <c r="C126"/>
    </row>
    <row r="127" spans="2:3" ht="14.25">
      <c r="B127"/>
      <c r="C127"/>
    </row>
    <row r="128" spans="2:3" ht="14.25">
      <c r="B128"/>
      <c r="C128"/>
    </row>
    <row r="129" spans="2:3" ht="14.25">
      <c r="B129"/>
      <c r="C129"/>
    </row>
    <row r="130" spans="2:3" ht="14.25">
      <c r="B130"/>
      <c r="C130"/>
    </row>
    <row r="131" spans="2:3" ht="14.25">
      <c r="B131"/>
      <c r="C131"/>
    </row>
    <row r="132" spans="2:3" ht="14.25">
      <c r="B132"/>
      <c r="C132"/>
    </row>
    <row r="133" spans="2:3" ht="14.25">
      <c r="B133"/>
      <c r="C133"/>
    </row>
    <row r="134" spans="2:3" ht="14.25">
      <c r="B134"/>
      <c r="C134"/>
    </row>
    <row r="135" spans="2:3" ht="14.25">
      <c r="B135"/>
      <c r="C135"/>
    </row>
    <row r="136" spans="2:3" ht="14.25">
      <c r="B136"/>
      <c r="C136"/>
    </row>
    <row r="137" spans="2:3" ht="14.25">
      <c r="B137"/>
      <c r="C137"/>
    </row>
    <row r="138" spans="2:3" ht="14.25">
      <c r="B138"/>
      <c r="C138"/>
    </row>
    <row r="139" spans="2:3" ht="14.25">
      <c r="B139"/>
      <c r="C139"/>
    </row>
    <row r="140" spans="2:3" ht="14.25">
      <c r="B140"/>
      <c r="C140"/>
    </row>
    <row r="141" spans="2:3" ht="14.25">
      <c r="B141"/>
      <c r="C141"/>
    </row>
    <row r="142" spans="2:3" ht="14.25">
      <c r="B142"/>
      <c r="C142"/>
    </row>
    <row r="143" spans="2:3" ht="14.25">
      <c r="B143"/>
      <c r="C143"/>
    </row>
    <row r="144" spans="2:3" ht="14.25">
      <c r="B144"/>
      <c r="C144"/>
    </row>
    <row r="145" spans="2:3" ht="14.25">
      <c r="B145"/>
      <c r="C145"/>
    </row>
    <row r="146" spans="2:3" ht="14.25">
      <c r="B146"/>
      <c r="C146"/>
    </row>
    <row r="147" spans="2:3" ht="14.25">
      <c r="B147"/>
      <c r="C147"/>
    </row>
    <row r="148" spans="2:3" ht="14.25">
      <c r="B148"/>
      <c r="C148"/>
    </row>
    <row r="149" spans="2:3" ht="14.25">
      <c r="B149"/>
      <c r="C149"/>
    </row>
    <row r="150" spans="2:3" ht="14.25">
      <c r="B150"/>
      <c r="C150"/>
    </row>
    <row r="151" spans="2:3" ht="14.25">
      <c r="B151"/>
      <c r="C151"/>
    </row>
    <row r="152" spans="2:3" ht="14.25">
      <c r="B152"/>
      <c r="C152"/>
    </row>
    <row r="153" spans="2:3" ht="14.25">
      <c r="B153"/>
      <c r="C153"/>
    </row>
    <row r="154" spans="2:3" ht="14.25">
      <c r="B154"/>
      <c r="C154"/>
    </row>
    <row r="155" spans="2:3" ht="14.25">
      <c r="B155"/>
      <c r="C155"/>
    </row>
    <row r="156" spans="2:3" ht="14.25">
      <c r="B156"/>
      <c r="C156"/>
    </row>
    <row r="157" spans="2:3" ht="14.25">
      <c r="B157"/>
      <c r="C157"/>
    </row>
    <row r="158" spans="2:3" ht="14.25">
      <c r="B158"/>
      <c r="C158"/>
    </row>
    <row r="159" spans="2:3" ht="14.25">
      <c r="B159"/>
      <c r="C159"/>
    </row>
    <row r="160" spans="2:3" ht="14.25">
      <c r="B160"/>
      <c r="C160"/>
    </row>
    <row r="161" spans="2:3" ht="14.25">
      <c r="B161"/>
      <c r="C161"/>
    </row>
    <row r="162" spans="2:3" ht="14.25">
      <c r="B162"/>
      <c r="C162"/>
    </row>
    <row r="163" spans="2:3" ht="14.25">
      <c r="B163"/>
      <c r="C163"/>
    </row>
    <row r="164" spans="2:3" ht="14.25">
      <c r="B164"/>
      <c r="C164"/>
    </row>
    <row r="165" spans="2:3" ht="14.25">
      <c r="B165"/>
      <c r="C165"/>
    </row>
    <row r="166" spans="2:3" ht="14.25">
      <c r="B166"/>
      <c r="C166"/>
    </row>
    <row r="167" spans="2:3" ht="14.25">
      <c r="B167"/>
      <c r="C167"/>
    </row>
    <row r="168" spans="2:3" ht="14.25">
      <c r="B168"/>
      <c r="C168"/>
    </row>
    <row r="169" spans="2:3" ht="14.25">
      <c r="B169"/>
      <c r="C169"/>
    </row>
    <row r="170" spans="2:3" ht="14.25">
      <c r="B170"/>
      <c r="C170"/>
    </row>
    <row r="171" spans="2:3" ht="14.25">
      <c r="B171"/>
      <c r="C171"/>
    </row>
    <row r="172" spans="2:3" ht="14.25">
      <c r="B172"/>
      <c r="C172"/>
    </row>
    <row r="173" spans="2:3" ht="14.25">
      <c r="B173"/>
      <c r="C173"/>
    </row>
    <row r="174" spans="2:3" ht="14.25">
      <c r="B174"/>
      <c r="C174"/>
    </row>
    <row r="175" spans="2:3" ht="14.25">
      <c r="B175"/>
      <c r="C175"/>
    </row>
    <row r="176" spans="2:3" ht="14.25">
      <c r="B176"/>
      <c r="C176"/>
    </row>
    <row r="177" spans="2:3" ht="14.25">
      <c r="B177"/>
      <c r="C177"/>
    </row>
    <row r="178" spans="2:3" ht="14.25">
      <c r="B178"/>
      <c r="C178"/>
    </row>
    <row r="179" spans="2:3" ht="14.25">
      <c r="B179"/>
      <c r="C179"/>
    </row>
    <row r="180" spans="2:3" ht="14.25">
      <c r="B180"/>
      <c r="C180"/>
    </row>
    <row r="181" spans="2:3" ht="14.25">
      <c r="B181"/>
      <c r="C181"/>
    </row>
    <row r="182" spans="2:3" ht="14.25">
      <c r="B182"/>
      <c r="C182"/>
    </row>
    <row r="183" spans="2:3" ht="14.25">
      <c r="B183"/>
      <c r="C183"/>
    </row>
    <row r="184" spans="2:3" ht="14.25">
      <c r="B184"/>
      <c r="C184"/>
    </row>
    <row r="185" spans="2:3" ht="14.25">
      <c r="B185"/>
      <c r="C185"/>
    </row>
    <row r="186" spans="2:3" ht="14.25">
      <c r="B186"/>
      <c r="C186"/>
    </row>
    <row r="187" spans="2:3" ht="14.25">
      <c r="B187"/>
      <c r="C187"/>
    </row>
    <row r="188" spans="2:3" ht="14.25">
      <c r="B188"/>
      <c r="C188"/>
    </row>
    <row r="189" spans="2:3" ht="14.25">
      <c r="B189"/>
      <c r="C189"/>
    </row>
    <row r="190" spans="2:3" ht="14.25">
      <c r="B190"/>
      <c r="C190"/>
    </row>
    <row r="191" spans="2:3" ht="14.25">
      <c r="B191"/>
      <c r="C191"/>
    </row>
    <row r="192" spans="2:3" ht="14.25">
      <c r="B192"/>
      <c r="C192"/>
    </row>
    <row r="193" spans="2:3" ht="14.25">
      <c r="B193"/>
      <c r="C193"/>
    </row>
    <row r="194" spans="2:3" ht="14.25">
      <c r="B194"/>
      <c r="C194"/>
    </row>
    <row r="195" spans="2:3" ht="14.25">
      <c r="B195"/>
      <c r="C195"/>
    </row>
    <row r="196" spans="2:3" ht="14.25">
      <c r="B196"/>
      <c r="C196"/>
    </row>
    <row r="197" spans="2:3" ht="14.25">
      <c r="B197"/>
      <c r="C197"/>
    </row>
    <row r="198" spans="2:3" ht="14.25">
      <c r="B198"/>
      <c r="C198"/>
    </row>
    <row r="199" spans="2:3" ht="14.25">
      <c r="B199"/>
      <c r="C199"/>
    </row>
    <row r="200" spans="2:3" ht="14.25">
      <c r="B200"/>
      <c r="C200"/>
    </row>
    <row r="201" spans="2:3" ht="14.25">
      <c r="B201"/>
      <c r="C201"/>
    </row>
    <row r="202" spans="2:3" ht="14.25">
      <c r="B202"/>
      <c r="C202"/>
    </row>
    <row r="203" spans="2:3" ht="14.25">
      <c r="B203"/>
      <c r="C203"/>
    </row>
    <row r="204" spans="2:3" ht="14.25">
      <c r="B204"/>
      <c r="C204"/>
    </row>
    <row r="205" spans="2:3" ht="14.25">
      <c r="B205"/>
      <c r="C205"/>
    </row>
    <row r="206" spans="2:3" ht="14.25">
      <c r="B206"/>
      <c r="C206"/>
    </row>
    <row r="207" spans="2:3" ht="14.25">
      <c r="B207"/>
      <c r="C207"/>
    </row>
    <row r="208" spans="2:3" ht="14.25">
      <c r="B208"/>
      <c r="C208"/>
    </row>
    <row r="209" spans="2:3" ht="14.25">
      <c r="B209"/>
      <c r="C209"/>
    </row>
    <row r="210" spans="2:3" ht="14.25">
      <c r="B210"/>
      <c r="C210"/>
    </row>
    <row r="211" spans="2:3" ht="14.25">
      <c r="B211"/>
      <c r="C211"/>
    </row>
    <row r="212" spans="2:3" ht="14.25">
      <c r="B212"/>
      <c r="C212"/>
    </row>
    <row r="213" spans="2:3" ht="14.25">
      <c r="B213"/>
      <c r="C213"/>
    </row>
    <row r="214" spans="2:3" ht="14.25">
      <c r="B214"/>
      <c r="C214"/>
    </row>
    <row r="215" spans="2:3" ht="14.25">
      <c r="B215"/>
      <c r="C215"/>
    </row>
    <row r="216" spans="2:3" ht="14.25">
      <c r="B216"/>
      <c r="C216"/>
    </row>
    <row r="217" spans="2:3" ht="14.25">
      <c r="B217"/>
      <c r="C217"/>
    </row>
    <row r="218" spans="2:3" ht="14.25">
      <c r="B218"/>
      <c r="C218"/>
    </row>
    <row r="219" spans="2:3" ht="14.25">
      <c r="B219"/>
      <c r="C219"/>
    </row>
    <row r="220" spans="2:3" ht="14.25">
      <c r="B220"/>
      <c r="C220"/>
    </row>
    <row r="221" spans="2:3" ht="14.25">
      <c r="B221"/>
      <c r="C221"/>
    </row>
    <row r="222" spans="2:3" ht="14.25">
      <c r="B222"/>
      <c r="C222"/>
    </row>
    <row r="223" spans="2:3" ht="14.25">
      <c r="B223"/>
      <c r="C223"/>
    </row>
    <row r="224" spans="2:3" ht="14.25">
      <c r="B224"/>
      <c r="C224"/>
    </row>
    <row r="225" spans="2:3" ht="14.25">
      <c r="B225"/>
      <c r="C225"/>
    </row>
    <row r="226" spans="2:3" ht="14.25">
      <c r="B226"/>
      <c r="C226"/>
    </row>
    <row r="227" spans="2:3" ht="14.25">
      <c r="B227"/>
      <c r="C227"/>
    </row>
    <row r="228" spans="2:3" ht="14.25">
      <c r="B228"/>
      <c r="C228"/>
    </row>
    <row r="229" spans="2:3" ht="14.25">
      <c r="B229"/>
      <c r="C229"/>
    </row>
    <row r="230" spans="2:3" ht="14.25">
      <c r="B230"/>
      <c r="C230"/>
    </row>
    <row r="231" spans="2:3" ht="14.25">
      <c r="B231"/>
      <c r="C231"/>
    </row>
    <row r="232" spans="2:3" ht="14.25">
      <c r="B232"/>
      <c r="C232"/>
    </row>
    <row r="233" spans="2:3" ht="14.25">
      <c r="B233"/>
      <c r="C233"/>
    </row>
    <row r="234" spans="2:3" ht="14.25">
      <c r="B234"/>
      <c r="C234"/>
    </row>
    <row r="235" spans="2:3" ht="14.25">
      <c r="B235"/>
      <c r="C235"/>
    </row>
    <row r="236" spans="2:3" ht="14.25">
      <c r="B236"/>
      <c r="C236"/>
    </row>
    <row r="237" spans="2:3" ht="14.25">
      <c r="B237"/>
      <c r="C237"/>
    </row>
    <row r="238" spans="2:3" ht="14.25">
      <c r="B238"/>
      <c r="C238"/>
    </row>
    <row r="239" spans="2:3" ht="14.25">
      <c r="B239"/>
      <c r="C239"/>
    </row>
    <row r="240" spans="2:3" ht="14.25">
      <c r="B240"/>
      <c r="C240"/>
    </row>
    <row r="241" spans="2:3" ht="14.25">
      <c r="B241"/>
      <c r="C241"/>
    </row>
    <row r="242" spans="2:3" ht="14.25">
      <c r="B242"/>
      <c r="C242"/>
    </row>
    <row r="243" spans="2:3" ht="14.25">
      <c r="B243"/>
      <c r="C243"/>
    </row>
    <row r="244" spans="2:3" ht="14.25">
      <c r="B244"/>
      <c r="C244"/>
    </row>
    <row r="245" spans="2:3" ht="14.25">
      <c r="B245"/>
      <c r="C245"/>
    </row>
    <row r="246" spans="2:3" ht="14.25">
      <c r="B246"/>
      <c r="C246"/>
    </row>
    <row r="247" spans="2:3" ht="14.25">
      <c r="B247"/>
      <c r="C247"/>
    </row>
    <row r="248" spans="2:3" ht="14.25">
      <c r="B248"/>
      <c r="C248"/>
    </row>
    <row r="249" spans="2:3" ht="14.25">
      <c r="B249"/>
      <c r="C249"/>
    </row>
    <row r="250" spans="2:3" ht="14.25">
      <c r="B250"/>
      <c r="C250"/>
    </row>
    <row r="251" spans="2:3" ht="14.25">
      <c r="B251"/>
      <c r="C251"/>
    </row>
    <row r="252" spans="2:3" ht="14.25">
      <c r="B252"/>
      <c r="C252"/>
    </row>
    <row r="253" spans="2:3" ht="14.25">
      <c r="B253"/>
      <c r="C253"/>
    </row>
    <row r="254" spans="2:3" ht="14.25">
      <c r="B254"/>
      <c r="C254"/>
    </row>
    <row r="255" spans="2:3" ht="14.25">
      <c r="B255"/>
      <c r="C255"/>
    </row>
    <row r="256" spans="2:3" ht="14.25">
      <c r="B256"/>
      <c r="C256"/>
    </row>
    <row r="257" spans="2:3" ht="14.25">
      <c r="B257"/>
      <c r="C257"/>
    </row>
    <row r="258" spans="2:3" ht="14.25">
      <c r="B258"/>
      <c r="C258"/>
    </row>
    <row r="259" spans="2:3" ht="14.25">
      <c r="B259"/>
      <c r="C259"/>
    </row>
    <row r="260" spans="2:3" ht="14.25">
      <c r="B260"/>
      <c r="C260"/>
    </row>
    <row r="261" spans="2:3" ht="14.25">
      <c r="B261"/>
      <c r="C261"/>
    </row>
    <row r="262" spans="2:3" ht="14.25">
      <c r="B262"/>
      <c r="C262"/>
    </row>
    <row r="263" spans="2:3" ht="14.25">
      <c r="B263"/>
      <c r="C263"/>
    </row>
    <row r="264" spans="2:3" ht="14.25">
      <c r="B264"/>
      <c r="C264"/>
    </row>
    <row r="265" spans="2:3" ht="14.25">
      <c r="B265"/>
      <c r="C265"/>
    </row>
    <row r="266" spans="2:3" ht="14.25">
      <c r="B266"/>
      <c r="C266"/>
    </row>
    <row r="267" spans="2:3" ht="14.25">
      <c r="B267"/>
      <c r="C267"/>
    </row>
    <row r="268" spans="2:3" ht="14.25">
      <c r="B268"/>
      <c r="C268"/>
    </row>
    <row r="269" spans="2:3" ht="14.25">
      <c r="B269"/>
      <c r="C269"/>
    </row>
    <row r="270" spans="2:3" ht="14.25">
      <c r="B270"/>
      <c r="C270"/>
    </row>
    <row r="271" spans="2:3" ht="14.25">
      <c r="B271"/>
      <c r="C271"/>
    </row>
    <row r="272" spans="2:3" ht="14.25">
      <c r="B272"/>
      <c r="C272"/>
    </row>
    <row r="273" spans="2:3" ht="14.25">
      <c r="B273"/>
      <c r="C273"/>
    </row>
    <row r="274" spans="2:3" ht="14.25">
      <c r="B274"/>
      <c r="C274"/>
    </row>
    <row r="275" spans="2:3" ht="14.25">
      <c r="B275"/>
      <c r="C275"/>
    </row>
    <row r="276" spans="2:3" ht="14.25">
      <c r="B276"/>
      <c r="C276"/>
    </row>
    <row r="277" spans="2:3" ht="14.25">
      <c r="B277"/>
      <c r="C277"/>
    </row>
    <row r="278" spans="2:3" ht="14.25">
      <c r="B278"/>
      <c r="C278"/>
    </row>
    <row r="279" spans="2:3" ht="14.25">
      <c r="B279"/>
      <c r="C279"/>
    </row>
    <row r="280" spans="2:3" ht="14.25">
      <c r="B280"/>
      <c r="C280"/>
    </row>
    <row r="281" spans="2:3" ht="14.25">
      <c r="B281"/>
      <c r="C281"/>
    </row>
    <row r="282" spans="2:3" ht="14.25">
      <c r="B282"/>
      <c r="C282"/>
    </row>
    <row r="283" spans="2:3" ht="14.25">
      <c r="B283"/>
      <c r="C283"/>
    </row>
    <row r="284" spans="2:3" ht="14.25">
      <c r="B284"/>
      <c r="C284"/>
    </row>
    <row r="285" spans="2:3" ht="14.25">
      <c r="B285"/>
      <c r="C285"/>
    </row>
    <row r="286" spans="2:3" ht="14.25">
      <c r="B286"/>
      <c r="C286"/>
    </row>
    <row r="287" spans="2:3" ht="14.25">
      <c r="B287"/>
      <c r="C287"/>
    </row>
    <row r="288" spans="2:3" ht="14.25">
      <c r="B288"/>
      <c r="C288"/>
    </row>
    <row r="289" spans="2:3" ht="14.25">
      <c r="B289"/>
      <c r="C289"/>
    </row>
    <row r="290" spans="2:3" ht="14.25">
      <c r="B290"/>
      <c r="C290"/>
    </row>
    <row r="291" spans="2:3" ht="14.25">
      <c r="B291"/>
      <c r="C291"/>
    </row>
    <row r="292" spans="2:3" ht="14.25">
      <c r="B292"/>
      <c r="C292"/>
    </row>
    <row r="293" spans="2:3" ht="14.25">
      <c r="B293"/>
      <c r="C293"/>
    </row>
    <row r="294" spans="2:3" ht="14.25">
      <c r="B294"/>
      <c r="C294"/>
    </row>
    <row r="295" spans="2:3" ht="14.25">
      <c r="B295"/>
      <c r="C295"/>
    </row>
    <row r="296" spans="2:3" ht="14.25">
      <c r="B296"/>
      <c r="C296"/>
    </row>
    <row r="297" spans="2:3" ht="14.25">
      <c r="B297"/>
      <c r="C297"/>
    </row>
    <row r="298" spans="2:3" ht="14.25">
      <c r="B298"/>
      <c r="C298"/>
    </row>
    <row r="299" spans="2:3" ht="14.25">
      <c r="B299"/>
      <c r="C299"/>
    </row>
    <row r="300" spans="2:3" ht="14.25">
      <c r="B300"/>
      <c r="C300"/>
    </row>
    <row r="301" spans="2:3" ht="14.25">
      <c r="B301"/>
      <c r="C301"/>
    </row>
    <row r="302" spans="2:3" ht="14.25">
      <c r="B302"/>
      <c r="C302"/>
    </row>
    <row r="303" spans="2:3" ht="14.25">
      <c r="B303"/>
      <c r="C303"/>
    </row>
    <row r="304" spans="2:3" ht="14.25">
      <c r="B304"/>
      <c r="C304"/>
    </row>
    <row r="305" spans="2:3" ht="14.25">
      <c r="B305"/>
      <c r="C305"/>
    </row>
    <row r="306" spans="2:3" ht="14.25">
      <c r="B306"/>
      <c r="C306"/>
    </row>
    <row r="307" spans="2:3" ht="14.25">
      <c r="B307"/>
      <c r="C307"/>
    </row>
    <row r="308" spans="2:3" ht="14.25">
      <c r="B308"/>
      <c r="C308"/>
    </row>
    <row r="309" spans="2:3" ht="14.25">
      <c r="B309"/>
      <c r="C309"/>
    </row>
    <row r="310" spans="2:3" ht="14.25">
      <c r="B310"/>
      <c r="C310"/>
    </row>
    <row r="311" spans="2:3" ht="14.25">
      <c r="B311"/>
      <c r="C311"/>
    </row>
    <row r="312" spans="2:3" ht="14.25">
      <c r="B312"/>
      <c r="C312"/>
    </row>
    <row r="313" spans="2:3" ht="14.25">
      <c r="B313"/>
      <c r="C313"/>
    </row>
    <row r="314" spans="2:3" ht="14.25">
      <c r="B314"/>
      <c r="C314"/>
    </row>
    <row r="315" spans="2:3" ht="14.25">
      <c r="B315"/>
      <c r="C315"/>
    </row>
    <row r="316" spans="2:3" ht="14.25">
      <c r="B316"/>
      <c r="C316"/>
    </row>
    <row r="317" spans="2:3" ht="14.25">
      <c r="B317"/>
      <c r="C317"/>
    </row>
    <row r="318" spans="2:3" ht="14.25">
      <c r="B318"/>
      <c r="C318"/>
    </row>
    <row r="319" spans="2:3" ht="14.25">
      <c r="B319"/>
      <c r="C319"/>
    </row>
    <row r="320" spans="2:3" ht="14.25">
      <c r="B320"/>
      <c r="C320"/>
    </row>
    <row r="321" spans="2:3" ht="14.25">
      <c r="B321"/>
      <c r="C321"/>
    </row>
    <row r="322" spans="2:3" ht="14.25">
      <c r="B322"/>
      <c r="C322"/>
    </row>
    <row r="323" spans="2:3" ht="14.25">
      <c r="B323"/>
      <c r="C323"/>
    </row>
    <row r="324" spans="2:3" ht="14.25">
      <c r="B324"/>
      <c r="C324"/>
    </row>
    <row r="325" spans="2:3" ht="14.25">
      <c r="B325"/>
      <c r="C325"/>
    </row>
    <row r="326" spans="2:3" ht="14.25">
      <c r="B326"/>
      <c r="C32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5" tint="0.5999900102615356"/>
  </sheetPr>
  <dimension ref="B1:N54"/>
  <sheetViews>
    <sheetView rightToLeft="1" zoomScale="70" zoomScaleNormal="70" zoomScaleSheetLayoutView="70" zoomScalePageLayoutView="0" workbookViewId="0" topLeftCell="A1">
      <selection activeCell="B8" sqref="B8:E8"/>
    </sheetView>
  </sheetViews>
  <sheetFormatPr defaultColWidth="8.7109375" defaultRowHeight="15" outlineLevelRow="1"/>
  <cols>
    <col min="1" max="1" width="1.7109375" style="1" customWidth="1"/>
    <col min="2" max="2" width="79.7109375" style="3" bestFit="1" customWidth="1"/>
    <col min="3" max="5" width="17.421875" style="3" customWidth="1"/>
    <col min="6" max="6" width="1.7109375" style="1" customWidth="1"/>
    <col min="7" max="7" width="12.140625" style="1" customWidth="1"/>
    <col min="8" max="9" width="8.7109375" style="1" customWidth="1"/>
    <col min="10" max="16384" width="8.7109375" style="1" customWidth="1"/>
  </cols>
  <sheetData>
    <row r="1" ht="15">
      <c r="E1" s="3" t="s">
        <v>103</v>
      </c>
    </row>
    <row r="2" spans="2:5" ht="25.5" customHeight="1">
      <c r="B2" s="73" t="s">
        <v>63</v>
      </c>
      <c r="C2" s="73"/>
      <c r="D2" s="73"/>
      <c r="E2" s="73"/>
    </row>
    <row r="3" spans="2:5" ht="25.5" customHeight="1">
      <c r="B3" s="77" t="s">
        <v>18</v>
      </c>
      <c r="C3" s="77"/>
      <c r="D3" s="77"/>
      <c r="E3" s="77"/>
    </row>
    <row r="4" spans="2:5" ht="15">
      <c r="B4" s="12" t="s">
        <v>10</v>
      </c>
      <c r="C4" s="74"/>
      <c r="D4" s="74"/>
      <c r="E4" s="74"/>
    </row>
    <row r="5" spans="2:5" ht="15">
      <c r="B5" s="25" t="s">
        <v>134</v>
      </c>
      <c r="C5" s="74"/>
      <c r="D5" s="74"/>
      <c r="E5" s="74"/>
    </row>
    <row r="6" spans="2:7" ht="15">
      <c r="B6" s="25" t="s">
        <v>135</v>
      </c>
      <c r="C6" s="75"/>
      <c r="D6" s="75"/>
      <c r="E6" s="75"/>
      <c r="G6" s="19"/>
    </row>
    <row r="7" spans="2:5" ht="15">
      <c r="B7" s="12" t="s">
        <v>60</v>
      </c>
      <c r="C7" s="78"/>
      <c r="D7" s="78"/>
      <c r="E7" s="78"/>
    </row>
    <row r="8" spans="2:5" ht="15">
      <c r="B8" s="76" t="s">
        <v>33</v>
      </c>
      <c r="C8" s="76"/>
      <c r="D8" s="76"/>
      <c r="E8" s="76"/>
    </row>
    <row r="9" spans="2:5" ht="15">
      <c r="B9" s="12" t="s">
        <v>11</v>
      </c>
      <c r="C9" s="72"/>
      <c r="D9" s="72"/>
      <c r="E9" s="72"/>
    </row>
    <row r="10" spans="2:5" ht="15">
      <c r="B10" s="12" t="s">
        <v>12</v>
      </c>
      <c r="C10" s="72"/>
      <c r="D10" s="72"/>
      <c r="E10" s="72"/>
    </row>
    <row r="11" spans="2:5" ht="15">
      <c r="B11" s="12" t="s">
        <v>13</v>
      </c>
      <c r="C11" s="72"/>
      <c r="D11" s="72"/>
      <c r="E11" s="72"/>
    </row>
    <row r="12" spans="2:5" ht="15">
      <c r="B12" s="12" t="s">
        <v>14</v>
      </c>
      <c r="C12" s="72"/>
      <c r="D12" s="72"/>
      <c r="E12" s="72"/>
    </row>
    <row r="13" spans="2:5" ht="15">
      <c r="B13" s="12" t="s">
        <v>36</v>
      </c>
      <c r="C13" s="78"/>
      <c r="D13" s="78"/>
      <c r="E13" s="78"/>
    </row>
    <row r="14" spans="2:5" ht="15">
      <c r="B14" s="12" t="s">
        <v>15</v>
      </c>
      <c r="C14" s="74"/>
      <c r="D14" s="74"/>
      <c r="E14" s="74"/>
    </row>
    <row r="15" spans="2:5" ht="15">
      <c r="B15" s="12" t="s">
        <v>16</v>
      </c>
      <c r="C15" s="72"/>
      <c r="D15" s="72"/>
      <c r="E15" s="72"/>
    </row>
    <row r="16" spans="2:5" ht="15">
      <c r="B16" s="12" t="s">
        <v>61</v>
      </c>
      <c r="C16" s="72"/>
      <c r="D16" s="72"/>
      <c r="E16" s="72"/>
    </row>
    <row r="17" spans="2:5" ht="15">
      <c r="B17" s="12" t="s">
        <v>62</v>
      </c>
      <c r="C17" s="72"/>
      <c r="D17" s="72"/>
      <c r="E17" s="72"/>
    </row>
    <row r="18" spans="2:5" ht="15">
      <c r="B18" s="76" t="s">
        <v>34</v>
      </c>
      <c r="C18" s="76"/>
      <c r="D18" s="76"/>
      <c r="E18" s="76"/>
    </row>
    <row r="19" spans="2:5" ht="15" hidden="1" outlineLevel="1">
      <c r="B19" s="12" t="s">
        <v>11</v>
      </c>
      <c r="C19" s="72"/>
      <c r="D19" s="72"/>
      <c r="E19" s="72"/>
    </row>
    <row r="20" spans="2:5" ht="15" hidden="1" outlineLevel="1">
      <c r="B20" s="12" t="s">
        <v>12</v>
      </c>
      <c r="C20" s="72"/>
      <c r="D20" s="72"/>
      <c r="E20" s="72"/>
    </row>
    <row r="21" spans="2:5" ht="15" hidden="1" outlineLevel="1">
      <c r="B21" s="12" t="s">
        <v>13</v>
      </c>
      <c r="C21" s="72"/>
      <c r="D21" s="72"/>
      <c r="E21" s="72"/>
    </row>
    <row r="22" spans="2:5" ht="15" hidden="1" outlineLevel="1">
      <c r="B22" s="12" t="s">
        <v>14</v>
      </c>
      <c r="C22" s="72"/>
      <c r="D22" s="72"/>
      <c r="E22" s="72"/>
    </row>
    <row r="23" spans="2:5" ht="15" hidden="1" outlineLevel="1">
      <c r="B23" s="12" t="s">
        <v>36</v>
      </c>
      <c r="C23" s="72"/>
      <c r="D23" s="72"/>
      <c r="E23" s="72"/>
    </row>
    <row r="24" spans="2:5" ht="15" hidden="1" outlineLevel="1">
      <c r="B24" s="12" t="s">
        <v>15</v>
      </c>
      <c r="C24" s="72"/>
      <c r="D24" s="72"/>
      <c r="E24" s="72"/>
    </row>
    <row r="25" spans="2:5" ht="15" hidden="1" outlineLevel="1">
      <c r="B25" s="12" t="s">
        <v>16</v>
      </c>
      <c r="C25" s="72"/>
      <c r="D25" s="72"/>
      <c r="E25" s="72"/>
    </row>
    <row r="26" spans="2:5" ht="15" hidden="1" outlineLevel="1">
      <c r="B26" s="12" t="s">
        <v>61</v>
      </c>
      <c r="C26" s="72"/>
      <c r="D26" s="72"/>
      <c r="E26" s="72"/>
    </row>
    <row r="27" spans="2:5" ht="15" hidden="1" outlineLevel="1">
      <c r="B27" s="12" t="s">
        <v>62</v>
      </c>
      <c r="C27" s="72"/>
      <c r="D27" s="72"/>
      <c r="E27" s="72"/>
    </row>
    <row r="28" spans="2:5" ht="15" collapsed="1">
      <c r="B28" s="76" t="s">
        <v>35</v>
      </c>
      <c r="C28" s="76"/>
      <c r="D28" s="76"/>
      <c r="E28" s="76"/>
    </row>
    <row r="29" spans="2:5" ht="15" hidden="1" outlineLevel="1">
      <c r="B29" s="12" t="s">
        <v>11</v>
      </c>
      <c r="C29" s="72"/>
      <c r="D29" s="72"/>
      <c r="E29" s="72"/>
    </row>
    <row r="30" spans="2:5" ht="15" hidden="1" outlineLevel="1">
      <c r="B30" s="12" t="s">
        <v>12</v>
      </c>
      <c r="C30" s="72"/>
      <c r="D30" s="72"/>
      <c r="E30" s="72"/>
    </row>
    <row r="31" spans="2:5" ht="15" hidden="1" outlineLevel="1">
      <c r="B31" s="12" t="s">
        <v>13</v>
      </c>
      <c r="C31" s="72"/>
      <c r="D31" s="72"/>
      <c r="E31" s="72"/>
    </row>
    <row r="32" spans="2:5" ht="15" hidden="1" outlineLevel="1">
      <c r="B32" s="12" t="s">
        <v>14</v>
      </c>
      <c r="C32" s="72"/>
      <c r="D32" s="72"/>
      <c r="E32" s="72"/>
    </row>
    <row r="33" spans="2:5" ht="15" hidden="1" outlineLevel="1">
      <c r="B33" s="12" t="s">
        <v>36</v>
      </c>
      <c r="C33" s="72"/>
      <c r="D33" s="72"/>
      <c r="E33" s="72"/>
    </row>
    <row r="34" spans="2:5" ht="15" hidden="1" outlineLevel="1">
      <c r="B34" s="12" t="s">
        <v>15</v>
      </c>
      <c r="C34" s="72"/>
      <c r="D34" s="72"/>
      <c r="E34" s="72"/>
    </row>
    <row r="35" spans="2:5" ht="15" hidden="1" outlineLevel="1">
      <c r="B35" s="12" t="s">
        <v>16</v>
      </c>
      <c r="C35" s="72"/>
      <c r="D35" s="72"/>
      <c r="E35" s="72"/>
    </row>
    <row r="36" spans="2:5" ht="15" hidden="1" outlineLevel="1">
      <c r="B36" s="12" t="s">
        <v>61</v>
      </c>
      <c r="C36" s="72"/>
      <c r="D36" s="72"/>
      <c r="E36" s="72"/>
    </row>
    <row r="37" spans="2:5" ht="15" hidden="1" outlineLevel="1">
      <c r="B37" s="12" t="s">
        <v>62</v>
      </c>
      <c r="C37" s="72"/>
      <c r="D37" s="72"/>
      <c r="E37" s="72"/>
    </row>
    <row r="38" spans="2:5" ht="15" collapsed="1">
      <c r="B38" s="77" t="s">
        <v>31</v>
      </c>
      <c r="C38" s="77"/>
      <c r="D38" s="77"/>
      <c r="E38" s="77"/>
    </row>
    <row r="39" spans="2:5" ht="15">
      <c r="B39" s="12" t="s">
        <v>78</v>
      </c>
      <c r="C39" s="72"/>
      <c r="D39" s="72"/>
      <c r="E39" s="72"/>
    </row>
    <row r="40" spans="2:5" ht="15">
      <c r="B40" s="77" t="s">
        <v>32</v>
      </c>
      <c r="C40" s="77"/>
      <c r="D40" s="77"/>
      <c r="E40" s="77"/>
    </row>
    <row r="41" spans="2:5" ht="15">
      <c r="B41" s="12" t="s">
        <v>79</v>
      </c>
      <c r="C41" s="72"/>
      <c r="D41" s="72"/>
      <c r="E41" s="72"/>
    </row>
    <row r="42" spans="2:5" ht="25.5" customHeight="1">
      <c r="B42" s="77" t="s">
        <v>28</v>
      </c>
      <c r="C42" s="77"/>
      <c r="D42" s="77"/>
      <c r="E42" s="77"/>
    </row>
    <row r="43" spans="2:14" ht="15">
      <c r="B43" s="12" t="s">
        <v>3</v>
      </c>
      <c r="C43" s="74"/>
      <c r="D43" s="74"/>
      <c r="E43" s="74"/>
      <c r="N43" s="2"/>
    </row>
    <row r="44" spans="2:5" ht="15">
      <c r="B44" s="12" t="s">
        <v>2</v>
      </c>
      <c r="C44" s="74"/>
      <c r="D44" s="74"/>
      <c r="E44" s="74"/>
    </row>
    <row r="45" spans="2:5" ht="15">
      <c r="B45" s="80" t="s">
        <v>202</v>
      </c>
      <c r="C45" s="80"/>
      <c r="D45" s="80"/>
      <c r="E45" s="80"/>
    </row>
    <row r="46" spans="2:5" ht="15">
      <c r="B46" s="77" t="s">
        <v>22</v>
      </c>
      <c r="C46" s="77"/>
      <c r="D46" s="77"/>
      <c r="E46" s="77"/>
    </row>
    <row r="47" spans="2:5" ht="15">
      <c r="B47" s="12" t="s">
        <v>4</v>
      </c>
      <c r="C47" s="72"/>
      <c r="D47" s="72"/>
      <c r="E47" s="72"/>
    </row>
    <row r="48" spans="2:5" ht="15">
      <c r="B48" s="12" t="s">
        <v>5</v>
      </c>
      <c r="C48" s="72"/>
      <c r="D48" s="72"/>
      <c r="E48" s="72"/>
    </row>
    <row r="49" spans="2:5" ht="15">
      <c r="B49" s="12" t="s">
        <v>8</v>
      </c>
      <c r="C49" s="79" t="e">
        <f>C48/C47</f>
        <v>#DIV/0!</v>
      </c>
      <c r="D49" s="79"/>
      <c r="E49" s="79"/>
    </row>
    <row r="50" spans="2:5" ht="15">
      <c r="B50" s="77" t="s">
        <v>189</v>
      </c>
      <c r="C50" s="77"/>
      <c r="D50" s="77"/>
      <c r="E50" s="77"/>
    </row>
    <row r="51" spans="2:5" ht="15.75" thickBot="1">
      <c r="B51" s="50" t="s">
        <v>200</v>
      </c>
      <c r="C51" s="72"/>
      <c r="D51" s="72"/>
      <c r="E51" s="72"/>
    </row>
    <row r="52" spans="2:5" ht="15.75" thickBot="1">
      <c r="B52" s="50" t="s">
        <v>201</v>
      </c>
      <c r="C52" s="72"/>
      <c r="D52" s="72"/>
      <c r="E52" s="72"/>
    </row>
    <row r="53" spans="2:5" ht="15">
      <c r="B53" s="77" t="s">
        <v>20</v>
      </c>
      <c r="C53" s="77"/>
      <c r="D53" s="77"/>
      <c r="E53" s="77"/>
    </row>
    <row r="54" spans="2:5" ht="15">
      <c r="B54" s="24" t="s">
        <v>130</v>
      </c>
      <c r="C54" s="72"/>
      <c r="D54" s="72"/>
      <c r="E54" s="72"/>
    </row>
  </sheetData>
  <sheetProtection/>
  <mergeCells count="53">
    <mergeCell ref="C54:E54"/>
    <mergeCell ref="B53:E53"/>
    <mergeCell ref="C44:E44"/>
    <mergeCell ref="B46:E46"/>
    <mergeCell ref="C47:E47"/>
    <mergeCell ref="C48:E48"/>
    <mergeCell ref="C49:E49"/>
    <mergeCell ref="B45:E45"/>
    <mergeCell ref="B50:E50"/>
    <mergeCell ref="C52:E52"/>
    <mergeCell ref="C51:E51"/>
    <mergeCell ref="B42:E42"/>
    <mergeCell ref="C43:E43"/>
    <mergeCell ref="C41:E41"/>
    <mergeCell ref="C30:E30"/>
    <mergeCell ref="C31:E31"/>
    <mergeCell ref="C32:E32"/>
    <mergeCell ref="C33:E33"/>
    <mergeCell ref="C34:E34"/>
    <mergeCell ref="C35:E35"/>
    <mergeCell ref="B38:E38"/>
    <mergeCell ref="C39:E39"/>
    <mergeCell ref="B40:E40"/>
    <mergeCell ref="C36:E36"/>
    <mergeCell ref="C37:E37"/>
    <mergeCell ref="C29:E29"/>
    <mergeCell ref="B28:E28"/>
    <mergeCell ref="C16:E16"/>
    <mergeCell ref="C17:E17"/>
    <mergeCell ref="C26:E26"/>
    <mergeCell ref="C27:E27"/>
    <mergeCell ref="C14:E14"/>
    <mergeCell ref="C15:E15"/>
    <mergeCell ref="B18:E18"/>
    <mergeCell ref="C19:E19"/>
    <mergeCell ref="C20:E20"/>
    <mergeCell ref="C12:E12"/>
    <mergeCell ref="B3:E3"/>
    <mergeCell ref="C22:E22"/>
    <mergeCell ref="C23:E23"/>
    <mergeCell ref="C24:E24"/>
    <mergeCell ref="C25:E25"/>
    <mergeCell ref="C21:E21"/>
    <mergeCell ref="C4:E4"/>
    <mergeCell ref="C7:E7"/>
    <mergeCell ref="C13:E13"/>
    <mergeCell ref="C11:E11"/>
    <mergeCell ref="B2:E2"/>
    <mergeCell ref="C5:E5"/>
    <mergeCell ref="C6:E6"/>
    <mergeCell ref="B8:E8"/>
    <mergeCell ref="C9:E9"/>
    <mergeCell ref="C10:E10"/>
  </mergeCells>
  <dataValidations count="1">
    <dataValidation type="list" allowBlank="1" showInputMessage="1" showErrorMessage="1" sqref="C54:E54 C51:E52">
      <formula1>"نعم, لا"</formula1>
    </dataValidation>
  </dataValidations>
  <printOptions/>
  <pageMargins left="0.7" right="0.7" top="0.75" bottom="0.75" header="0.3" footer="0.3"/>
  <pageSetup fitToHeight="0" fitToWidth="0" orientation="portrait" scale="58" r:id="rId1"/>
  <rowBreaks count="1" manualBreakCount="1">
    <brk id="37" max="5" man="1"/>
  </rowBreaks>
</worksheet>
</file>

<file path=xl/worksheets/sheet3.xml><?xml version="1.0" encoding="utf-8"?>
<worksheet xmlns="http://schemas.openxmlformats.org/spreadsheetml/2006/main" xmlns:r="http://schemas.openxmlformats.org/officeDocument/2006/relationships">
  <sheetPr>
    <tabColor theme="5" tint="0.5999900102615356"/>
  </sheetPr>
  <dimension ref="B1:L47"/>
  <sheetViews>
    <sheetView rightToLeft="1" zoomScale="70" zoomScaleNormal="70" zoomScaleSheetLayoutView="70" zoomScalePageLayoutView="0" workbookViewId="0" topLeftCell="A1">
      <selection activeCell="B25" sqref="B25:E25"/>
    </sheetView>
  </sheetViews>
  <sheetFormatPr defaultColWidth="8.7109375" defaultRowHeight="15"/>
  <cols>
    <col min="1" max="1" width="1.7109375" style="1" customWidth="1"/>
    <col min="2" max="2" width="84.140625" style="4" bestFit="1" customWidth="1"/>
    <col min="3" max="3" width="20.57421875" style="4" customWidth="1"/>
    <col min="4" max="4" width="19.8515625" style="4" customWidth="1"/>
    <col min="5" max="5" width="20.00390625" style="4" customWidth="1"/>
    <col min="6" max="6" width="1.7109375" style="1" customWidth="1"/>
    <col min="7" max="9" width="8.7109375" style="1" customWidth="1"/>
    <col min="10" max="16384" width="8.7109375" style="1" customWidth="1"/>
  </cols>
  <sheetData>
    <row r="1" ht="15">
      <c r="E1" s="3" t="s">
        <v>103</v>
      </c>
    </row>
    <row r="2" spans="2:5" ht="25.5" customHeight="1">
      <c r="B2" s="73" t="s">
        <v>26</v>
      </c>
      <c r="C2" s="73"/>
      <c r="D2" s="73"/>
      <c r="E2" s="73"/>
    </row>
    <row r="3" spans="2:5" ht="15">
      <c r="B3" s="77" t="s">
        <v>19</v>
      </c>
      <c r="C3" s="77"/>
      <c r="D3" s="77"/>
      <c r="E3" s="77"/>
    </row>
    <row r="4" spans="2:5" ht="15">
      <c r="B4" s="12" t="s">
        <v>1</v>
      </c>
      <c r="C4" s="72"/>
      <c r="D4" s="72"/>
      <c r="E4" s="72"/>
    </row>
    <row r="5" spans="2:5" ht="15">
      <c r="B5" s="12" t="s">
        <v>0</v>
      </c>
      <c r="C5" s="72"/>
      <c r="D5" s="72"/>
      <c r="E5" s="72"/>
    </row>
    <row r="6" spans="2:5" ht="15">
      <c r="B6" s="13" t="s">
        <v>23</v>
      </c>
      <c r="C6" s="14">
        <v>0</v>
      </c>
      <c r="D6" s="14">
        <v>-1</v>
      </c>
      <c r="E6" s="14">
        <v>-2</v>
      </c>
    </row>
    <row r="7" spans="2:5" ht="15">
      <c r="B7" s="90" t="s">
        <v>7</v>
      </c>
      <c r="C7" s="90"/>
      <c r="D7" s="90"/>
      <c r="E7" s="90"/>
    </row>
    <row r="8" spans="2:5" ht="15">
      <c r="B8" s="15" t="s">
        <v>92</v>
      </c>
      <c r="C8" s="17"/>
      <c r="D8" s="17"/>
      <c r="E8" s="17"/>
    </row>
    <row r="9" spans="2:5" ht="15">
      <c r="B9" s="15" t="s">
        <v>91</v>
      </c>
      <c r="C9" s="17"/>
      <c r="D9" s="17"/>
      <c r="E9" s="17"/>
    </row>
    <row r="10" spans="2:5" ht="15">
      <c r="B10" s="15" t="s">
        <v>84</v>
      </c>
      <c r="C10" s="17"/>
      <c r="D10" s="17"/>
      <c r="E10" s="17"/>
    </row>
    <row r="11" spans="2:5" ht="15">
      <c r="B11" s="15" t="s">
        <v>93</v>
      </c>
      <c r="C11" s="17"/>
      <c r="D11" s="17"/>
      <c r="E11" s="17"/>
    </row>
    <row r="12" spans="2:5" ht="15">
      <c r="B12" s="12" t="s">
        <v>94</v>
      </c>
      <c r="C12" s="17"/>
      <c r="D12" s="17"/>
      <c r="E12" s="17"/>
    </row>
    <row r="13" spans="2:5" ht="15">
      <c r="B13" s="12" t="s">
        <v>95</v>
      </c>
      <c r="C13" s="17"/>
      <c r="D13" s="17"/>
      <c r="E13" s="17"/>
    </row>
    <row r="14" spans="2:5" ht="15">
      <c r="B14" s="90" t="s">
        <v>6</v>
      </c>
      <c r="C14" s="90"/>
      <c r="D14" s="90"/>
      <c r="E14" s="90"/>
    </row>
    <row r="15" spans="2:5" ht="15">
      <c r="B15" s="12" t="s">
        <v>24</v>
      </c>
      <c r="C15" s="18"/>
      <c r="D15" s="18"/>
      <c r="E15" s="18"/>
    </row>
    <row r="16" spans="2:5" ht="15">
      <c r="B16" s="12" t="s">
        <v>9</v>
      </c>
      <c r="C16" s="18"/>
      <c r="D16" s="18"/>
      <c r="E16" s="18"/>
    </row>
    <row r="17" spans="2:5" ht="15">
      <c r="B17" s="81" t="s">
        <v>25</v>
      </c>
      <c r="C17" s="82"/>
      <c r="D17" s="82"/>
      <c r="E17" s="83"/>
    </row>
    <row r="18" spans="2:12" ht="15">
      <c r="B18" s="49" t="s">
        <v>96</v>
      </c>
      <c r="C18" s="16" t="e">
        <f>C9/C12</f>
        <v>#DIV/0!</v>
      </c>
      <c r="D18" s="16" t="e">
        <f>D9/D12</f>
        <v>#DIV/0!</v>
      </c>
      <c r="E18" s="16" t="e">
        <f>E9/E12</f>
        <v>#DIV/0!</v>
      </c>
      <c r="L18" s="11"/>
    </row>
    <row r="19" spans="2:5" ht="15">
      <c r="B19" s="49" t="s">
        <v>97</v>
      </c>
      <c r="C19" s="16" t="e">
        <f>C8/C12</f>
        <v>#DIV/0!</v>
      </c>
      <c r="D19" s="16" t="e">
        <f>D8/D12</f>
        <v>#DIV/0!</v>
      </c>
      <c r="E19" s="16" t="e">
        <f>E8/E12</f>
        <v>#DIV/0!</v>
      </c>
    </row>
    <row r="20" spans="2:5" ht="15">
      <c r="B20" s="49" t="s">
        <v>98</v>
      </c>
      <c r="C20" s="16" t="e">
        <f>(C9+C10)/C12</f>
        <v>#DIV/0!</v>
      </c>
      <c r="D20" s="16" t="e">
        <f>(D9+D10)/D12</f>
        <v>#DIV/0!</v>
      </c>
      <c r="E20" s="16" t="e">
        <f>(E9+E10)/E12</f>
        <v>#DIV/0!</v>
      </c>
    </row>
    <row r="21" spans="2:5" ht="15">
      <c r="B21" s="49" t="s">
        <v>100</v>
      </c>
      <c r="C21" s="16" t="e">
        <f>C13/C11</f>
        <v>#DIV/0!</v>
      </c>
      <c r="D21" s="16" t="e">
        <f>D13/D11</f>
        <v>#DIV/0!</v>
      </c>
      <c r="E21" s="16" t="e">
        <f>E13/E11</f>
        <v>#DIV/0!</v>
      </c>
    </row>
    <row r="22" spans="2:5" ht="15">
      <c r="B22" s="49" t="s">
        <v>86</v>
      </c>
      <c r="C22" s="20" t="e">
        <f>C16/C15</f>
        <v>#DIV/0!</v>
      </c>
      <c r="D22" s="20" t="e">
        <f>D16/D15</f>
        <v>#DIV/0!</v>
      </c>
      <c r="E22" s="20" t="e">
        <f>E16/E15</f>
        <v>#DIV/0!</v>
      </c>
    </row>
    <row r="23" spans="2:10" ht="15">
      <c r="B23" s="49" t="s">
        <v>105</v>
      </c>
      <c r="C23" s="91" t="e">
        <f>_xlfn.RRI(COUNT(E22,D22,C22),E22,C22)</f>
        <v>#DIV/0!</v>
      </c>
      <c r="D23" s="92"/>
      <c r="E23" s="93"/>
      <c r="J23" s="11"/>
    </row>
    <row r="24" spans="2:5" ht="15">
      <c r="B24" s="84" t="s">
        <v>17</v>
      </c>
      <c r="C24" s="85"/>
      <c r="D24" s="85"/>
      <c r="E24" s="86"/>
    </row>
    <row r="25" spans="2:5" ht="15">
      <c r="B25" s="87" t="s">
        <v>104</v>
      </c>
      <c r="C25" s="88"/>
      <c r="D25" s="88"/>
      <c r="E25" s="89"/>
    </row>
    <row r="30" spans="6:7" ht="14.25">
      <c r="F30" s="4"/>
      <c r="G30" s="4"/>
    </row>
    <row r="46" ht="14.25">
      <c r="B46" s="4" t="s">
        <v>73</v>
      </c>
    </row>
    <row r="47" ht="14.25">
      <c r="B47" s="4" t="s">
        <v>74</v>
      </c>
    </row>
  </sheetData>
  <sheetProtection/>
  <mergeCells count="10">
    <mergeCell ref="B17:E17"/>
    <mergeCell ref="B24:E24"/>
    <mergeCell ref="B25:E25"/>
    <mergeCell ref="B2:E2"/>
    <mergeCell ref="B3:E3"/>
    <mergeCell ref="C4:E4"/>
    <mergeCell ref="C5:E5"/>
    <mergeCell ref="B7:E7"/>
    <mergeCell ref="B14:E14"/>
    <mergeCell ref="C23:E23"/>
  </mergeCells>
  <dataValidations count="1">
    <dataValidation type="list" allowBlank="1" showInputMessage="1" showErrorMessage="1" sqref="C4:E4">
      <formula1>"نعم, لا"</formula1>
    </dataValidation>
  </dataValidations>
  <printOptions/>
  <pageMargins left="0.7" right="0.7" top="0.75" bottom="0.75" header="0.3" footer="0.3"/>
  <pageSetup fitToHeight="0" fitToWidth="0" orientation="portrait" scale="68" r:id="rId1"/>
  <rowBreaks count="1" manualBreakCount="1">
    <brk id="26" max="5" man="1"/>
  </rowBreaks>
</worksheet>
</file>

<file path=xl/worksheets/sheet4.xml><?xml version="1.0" encoding="utf-8"?>
<worksheet xmlns="http://schemas.openxmlformats.org/spreadsheetml/2006/main" xmlns:r="http://schemas.openxmlformats.org/officeDocument/2006/relationships">
  <dimension ref="A1:R72"/>
  <sheetViews>
    <sheetView rightToLeft="1" zoomScale="60" zoomScaleNormal="60" zoomScaleSheetLayoutView="80" zoomScalePageLayoutView="0" workbookViewId="0" topLeftCell="A7">
      <selection activeCell="B19" sqref="B19"/>
    </sheetView>
  </sheetViews>
  <sheetFormatPr defaultColWidth="8.7109375" defaultRowHeight="15"/>
  <cols>
    <col min="1" max="1" width="1.7109375" style="26" customWidth="1"/>
    <col min="2" max="2" width="41.140625" style="26" bestFit="1" customWidth="1"/>
    <col min="3" max="3" width="73.57421875" style="26" bestFit="1" customWidth="1"/>
    <col min="4" max="4" width="12.421875" style="26" customWidth="1"/>
    <col min="5" max="5" width="14.421875" style="39" bestFit="1" customWidth="1"/>
    <col min="6" max="8" width="26.8515625" style="26" customWidth="1"/>
    <col min="9" max="9" width="29.28125" style="26" customWidth="1"/>
    <col min="10" max="10" width="8.8515625" style="26" customWidth="1"/>
    <col min="11" max="11" width="9.421875" style="26" customWidth="1"/>
    <col min="12" max="12" width="10.7109375" style="26" customWidth="1"/>
    <col min="13" max="13" width="8.7109375" style="26" customWidth="1"/>
    <col min="14" max="16384" width="8.7109375" style="26" customWidth="1"/>
  </cols>
  <sheetData>
    <row r="1" spans="2:8" ht="18">
      <c r="B1" s="111" t="s">
        <v>208</v>
      </c>
      <c r="C1" s="112"/>
      <c r="D1" s="112"/>
      <c r="E1" s="112"/>
      <c r="F1" s="112"/>
      <c r="G1" s="112"/>
      <c r="H1" s="113"/>
    </row>
    <row r="2" spans="2:8" ht="15">
      <c r="B2" s="99" t="s">
        <v>209</v>
      </c>
      <c r="C2" s="100"/>
      <c r="D2" s="43"/>
      <c r="E2" s="114" t="s">
        <v>137</v>
      </c>
      <c r="F2" s="114"/>
      <c r="G2" s="114"/>
      <c r="H2" s="114"/>
    </row>
    <row r="3" spans="2:18" ht="15">
      <c r="B3" s="99" t="s">
        <v>152</v>
      </c>
      <c r="C3" s="100"/>
      <c r="D3" s="43"/>
      <c r="E3" s="114" t="s">
        <v>153</v>
      </c>
      <c r="F3" s="114"/>
      <c r="G3" s="114"/>
      <c r="H3" s="114"/>
      <c r="R3" s="26" t="s">
        <v>37</v>
      </c>
    </row>
    <row r="4" spans="2:8" ht="15">
      <c r="B4" s="99" t="s">
        <v>138</v>
      </c>
      <c r="C4" s="100"/>
      <c r="D4" s="43"/>
      <c r="E4" s="115" t="s">
        <v>139</v>
      </c>
      <c r="F4" s="115"/>
      <c r="G4" s="115"/>
      <c r="H4" s="115"/>
    </row>
    <row r="5" spans="2:8" ht="15">
      <c r="B5" s="99" t="s">
        <v>151</v>
      </c>
      <c r="C5" s="100"/>
      <c r="D5" s="44"/>
      <c r="E5" s="101" t="s">
        <v>151</v>
      </c>
      <c r="F5" s="102"/>
      <c r="G5" s="102"/>
      <c r="H5" s="103"/>
    </row>
    <row r="6" spans="2:8" ht="15">
      <c r="B6" s="99" t="s">
        <v>140</v>
      </c>
      <c r="C6" s="100"/>
      <c r="D6" s="44"/>
      <c r="E6" s="101" t="s">
        <v>141</v>
      </c>
      <c r="F6" s="102"/>
      <c r="G6" s="102"/>
      <c r="H6" s="103"/>
    </row>
    <row r="7" spans="2:8" ht="15">
      <c r="B7" s="104" t="s">
        <v>142</v>
      </c>
      <c r="C7" s="104" t="s">
        <v>143</v>
      </c>
      <c r="D7" s="104" t="s">
        <v>29</v>
      </c>
      <c r="E7" s="106" t="s">
        <v>54</v>
      </c>
      <c r="F7" s="108" t="s">
        <v>144</v>
      </c>
      <c r="G7" s="109"/>
      <c r="H7" s="110"/>
    </row>
    <row r="8" spans="2:12" ht="15">
      <c r="B8" s="105"/>
      <c r="C8" s="105"/>
      <c r="D8" s="105"/>
      <c r="E8" s="107"/>
      <c r="F8" s="31">
        <v>7</v>
      </c>
      <c r="G8" s="32">
        <v>3</v>
      </c>
      <c r="H8" s="33">
        <v>1</v>
      </c>
      <c r="K8" s="45"/>
      <c r="L8" s="45"/>
    </row>
    <row r="9" spans="2:15" ht="15">
      <c r="B9" s="94" t="s">
        <v>154</v>
      </c>
      <c r="C9" s="95"/>
      <c r="D9" s="95"/>
      <c r="E9" s="95"/>
      <c r="F9" s="95"/>
      <c r="G9" s="95"/>
      <c r="H9" s="95"/>
      <c r="J9" s="55" t="s">
        <v>210</v>
      </c>
      <c r="K9" s="56"/>
      <c r="L9" s="56"/>
      <c r="M9" s="55"/>
      <c r="N9" s="55"/>
      <c r="O9" s="55"/>
    </row>
    <row r="10" spans="2:15" ht="15">
      <c r="B10" s="57" t="s">
        <v>30</v>
      </c>
      <c r="C10" s="58" t="s">
        <v>203</v>
      </c>
      <c r="D10" s="48" t="s">
        <v>175</v>
      </c>
      <c r="E10" s="42">
        <v>7</v>
      </c>
      <c r="F10" s="58" t="s">
        <v>155</v>
      </c>
      <c r="G10" s="58" t="s">
        <v>156</v>
      </c>
      <c r="H10" s="58" t="s">
        <v>157</v>
      </c>
      <c r="J10" s="55">
        <v>1</v>
      </c>
      <c r="K10" s="56">
        <v>2</v>
      </c>
      <c r="L10" s="56">
        <v>3</v>
      </c>
      <c r="M10" s="55"/>
      <c r="N10" s="55"/>
      <c r="O10" s="55"/>
    </row>
    <row r="11" spans="2:15" ht="15">
      <c r="B11" s="57" t="s">
        <v>21</v>
      </c>
      <c r="C11" s="58" t="s">
        <v>158</v>
      </c>
      <c r="D11" s="48" t="s">
        <v>175</v>
      </c>
      <c r="E11" s="42">
        <v>7</v>
      </c>
      <c r="F11" s="58" t="s">
        <v>159</v>
      </c>
      <c r="G11" s="58" t="s">
        <v>160</v>
      </c>
      <c r="H11" s="58" t="s">
        <v>157</v>
      </c>
      <c r="J11" s="55">
        <v>1</v>
      </c>
      <c r="K11" s="56">
        <v>2</v>
      </c>
      <c r="L11" s="56">
        <v>3</v>
      </c>
      <c r="M11" s="55"/>
      <c r="N11" s="55"/>
      <c r="O11" s="55"/>
    </row>
    <row r="12" spans="2:12" ht="15">
      <c r="B12" s="94" t="s">
        <v>169</v>
      </c>
      <c r="C12" s="95"/>
      <c r="D12" s="95"/>
      <c r="E12" s="95"/>
      <c r="F12" s="95"/>
      <c r="G12" s="95"/>
      <c r="H12" s="95"/>
      <c r="K12" s="45"/>
      <c r="L12" s="45"/>
    </row>
    <row r="13" spans="2:12" ht="15">
      <c r="B13" s="57" t="s">
        <v>161</v>
      </c>
      <c r="C13" s="59" t="s">
        <v>211</v>
      </c>
      <c r="D13" s="47">
        <v>0.5</v>
      </c>
      <c r="E13" s="42">
        <v>7</v>
      </c>
      <c r="F13" s="60" t="s">
        <v>41</v>
      </c>
      <c r="G13" s="60" t="s">
        <v>40</v>
      </c>
      <c r="H13" s="60" t="s">
        <v>39</v>
      </c>
      <c r="J13" s="26">
        <v>1</v>
      </c>
      <c r="K13" s="45">
        <v>2</v>
      </c>
      <c r="L13" s="45">
        <v>3</v>
      </c>
    </row>
    <row r="14" spans="2:12" ht="15">
      <c r="B14" s="57" t="s">
        <v>162</v>
      </c>
      <c r="C14" s="59" t="s">
        <v>212</v>
      </c>
      <c r="D14" s="47">
        <v>0.1</v>
      </c>
      <c r="E14" s="42">
        <v>7</v>
      </c>
      <c r="F14" s="60" t="s">
        <v>44</v>
      </c>
      <c r="G14" s="60" t="s">
        <v>43</v>
      </c>
      <c r="H14" s="60" t="s">
        <v>42</v>
      </c>
      <c r="J14" s="26">
        <v>1</v>
      </c>
      <c r="K14" s="45">
        <v>2</v>
      </c>
      <c r="L14" s="45">
        <v>3</v>
      </c>
    </row>
    <row r="15" spans="2:12" ht="15">
      <c r="B15" s="57" t="s">
        <v>163</v>
      </c>
      <c r="C15" s="59" t="s">
        <v>60</v>
      </c>
      <c r="D15" s="47">
        <v>0.1</v>
      </c>
      <c r="E15" s="42">
        <v>7</v>
      </c>
      <c r="F15" s="60" t="s">
        <v>45</v>
      </c>
      <c r="G15" s="60" t="s">
        <v>219</v>
      </c>
      <c r="H15" s="60" t="s">
        <v>220</v>
      </c>
      <c r="J15" s="26">
        <v>1</v>
      </c>
      <c r="K15" s="45">
        <v>2</v>
      </c>
      <c r="L15" s="45">
        <v>3</v>
      </c>
    </row>
    <row r="16" spans="2:12" ht="15">
      <c r="B16" s="57" t="s">
        <v>164</v>
      </c>
      <c r="C16" s="58" t="s">
        <v>10</v>
      </c>
      <c r="D16" s="47">
        <v>0.2</v>
      </c>
      <c r="E16" s="42">
        <v>7</v>
      </c>
      <c r="F16" s="60" t="s">
        <v>213</v>
      </c>
      <c r="G16" s="60" t="s">
        <v>214</v>
      </c>
      <c r="H16" s="60" t="s">
        <v>215</v>
      </c>
      <c r="J16" s="26">
        <v>1</v>
      </c>
      <c r="K16" s="45">
        <v>2</v>
      </c>
      <c r="L16" s="45">
        <v>3</v>
      </c>
    </row>
    <row r="17" spans="2:12" ht="15">
      <c r="B17" s="57" t="s">
        <v>165</v>
      </c>
      <c r="C17" s="58" t="s">
        <v>38</v>
      </c>
      <c r="D17" s="47">
        <v>0.1</v>
      </c>
      <c r="E17" s="42">
        <v>7</v>
      </c>
      <c r="F17" s="60" t="s">
        <v>48</v>
      </c>
      <c r="G17" s="60" t="s">
        <v>47</v>
      </c>
      <c r="H17" s="60" t="s">
        <v>46</v>
      </c>
      <c r="K17" s="45"/>
      <c r="L17" s="45">
        <v>3</v>
      </c>
    </row>
    <row r="18" spans="2:8" ht="15">
      <c r="B18" s="94" t="s">
        <v>227</v>
      </c>
      <c r="C18" s="95"/>
      <c r="D18" s="95"/>
      <c r="E18" s="95"/>
      <c r="F18" s="95"/>
      <c r="G18" s="95"/>
      <c r="H18" s="95"/>
    </row>
    <row r="19" spans="2:12" ht="15">
      <c r="B19" s="57" t="s">
        <v>166</v>
      </c>
      <c r="C19" s="58" t="s">
        <v>167</v>
      </c>
      <c r="D19" s="47">
        <v>1</v>
      </c>
      <c r="E19" s="42">
        <v>7</v>
      </c>
      <c r="F19" s="60" t="s">
        <v>168</v>
      </c>
      <c r="G19" s="60" t="s">
        <v>49</v>
      </c>
      <c r="H19" s="60" t="s">
        <v>53</v>
      </c>
      <c r="K19" s="26">
        <v>2</v>
      </c>
      <c r="L19" s="26">
        <v>3</v>
      </c>
    </row>
    <row r="20" spans="2:8" ht="15">
      <c r="B20" s="94" t="s">
        <v>170</v>
      </c>
      <c r="C20" s="95"/>
      <c r="D20" s="95"/>
      <c r="E20" s="95"/>
      <c r="F20" s="95"/>
      <c r="G20" s="95"/>
      <c r="H20" s="95"/>
    </row>
    <row r="21" spans="2:12" ht="15">
      <c r="B21" s="57" t="s">
        <v>171</v>
      </c>
      <c r="C21" s="58" t="s">
        <v>80</v>
      </c>
      <c r="D21" s="47">
        <v>1</v>
      </c>
      <c r="E21" s="42">
        <v>7</v>
      </c>
      <c r="F21" s="60" t="s">
        <v>168</v>
      </c>
      <c r="G21" s="60" t="s">
        <v>49</v>
      </c>
      <c r="H21" s="60" t="s">
        <v>53</v>
      </c>
      <c r="K21" s="26">
        <v>2</v>
      </c>
      <c r="L21" s="26">
        <v>3</v>
      </c>
    </row>
    <row r="22" spans="2:8" ht="15">
      <c r="B22" s="94" t="s">
        <v>172</v>
      </c>
      <c r="C22" s="95"/>
      <c r="D22" s="95"/>
      <c r="E22" s="95"/>
      <c r="F22" s="95"/>
      <c r="G22" s="95"/>
      <c r="H22" s="95"/>
    </row>
    <row r="23" spans="2:12" ht="15">
      <c r="B23" s="57" t="s">
        <v>178</v>
      </c>
      <c r="C23" s="58" t="s">
        <v>3</v>
      </c>
      <c r="D23" s="47">
        <v>0.5</v>
      </c>
      <c r="E23" s="42">
        <v>7</v>
      </c>
      <c r="F23" s="60" t="s">
        <v>52</v>
      </c>
      <c r="G23" s="60" t="s">
        <v>51</v>
      </c>
      <c r="H23" s="60" t="s">
        <v>50</v>
      </c>
      <c r="K23" s="26">
        <v>2</v>
      </c>
      <c r="L23" s="26">
        <v>3</v>
      </c>
    </row>
    <row r="24" spans="2:8" ht="15">
      <c r="B24" s="57" t="s">
        <v>179</v>
      </c>
      <c r="C24" s="58" t="s">
        <v>81</v>
      </c>
      <c r="D24" s="47">
        <v>0.5</v>
      </c>
      <c r="E24" s="42">
        <v>7</v>
      </c>
      <c r="F24" s="60" t="s">
        <v>82</v>
      </c>
      <c r="G24" s="60" t="s">
        <v>83</v>
      </c>
      <c r="H24" s="60" t="s">
        <v>58</v>
      </c>
    </row>
    <row r="25" spans="2:8" ht="15">
      <c r="B25" s="94" t="s">
        <v>173</v>
      </c>
      <c r="C25" s="95"/>
      <c r="D25" s="95"/>
      <c r="E25" s="95"/>
      <c r="F25" s="95"/>
      <c r="G25" s="95"/>
      <c r="H25" s="95"/>
    </row>
    <row r="26" spans="2:12" ht="15">
      <c r="B26" s="58" t="s">
        <v>4</v>
      </c>
      <c r="C26" s="58" t="s">
        <v>4</v>
      </c>
      <c r="D26" s="47">
        <v>0.5</v>
      </c>
      <c r="E26" s="42">
        <v>7</v>
      </c>
      <c r="F26" s="60" t="s">
        <v>221</v>
      </c>
      <c r="G26" s="60" t="s">
        <v>222</v>
      </c>
      <c r="H26" s="60" t="s">
        <v>223</v>
      </c>
      <c r="K26" s="26">
        <v>2</v>
      </c>
      <c r="L26" s="26">
        <v>3</v>
      </c>
    </row>
    <row r="27" spans="2:12" ht="15">
      <c r="B27" s="58" t="s">
        <v>8</v>
      </c>
      <c r="C27" s="58" t="s">
        <v>8</v>
      </c>
      <c r="D27" s="47">
        <v>0.5</v>
      </c>
      <c r="E27" s="42">
        <v>7</v>
      </c>
      <c r="F27" s="60" t="s">
        <v>224</v>
      </c>
      <c r="G27" s="60" t="s">
        <v>225</v>
      </c>
      <c r="H27" s="60" t="s">
        <v>226</v>
      </c>
      <c r="K27" s="26">
        <v>2</v>
      </c>
      <c r="L27" s="26">
        <v>3</v>
      </c>
    </row>
    <row r="28" spans="2:8" ht="15">
      <c r="B28" s="94" t="s">
        <v>174</v>
      </c>
      <c r="C28" s="95"/>
      <c r="D28" s="95"/>
      <c r="E28" s="95"/>
      <c r="F28" s="95"/>
      <c r="G28" s="95"/>
      <c r="H28" s="95"/>
    </row>
    <row r="29" spans="2:12" ht="15">
      <c r="B29" s="58" t="s">
        <v>133</v>
      </c>
      <c r="C29" s="58" t="s">
        <v>180</v>
      </c>
      <c r="D29" s="47">
        <v>1</v>
      </c>
      <c r="E29" s="42">
        <v>7</v>
      </c>
      <c r="F29" s="60" t="s">
        <v>131</v>
      </c>
      <c r="G29" s="61" t="s">
        <v>175</v>
      </c>
      <c r="H29" s="60" t="s">
        <v>132</v>
      </c>
      <c r="L29" s="26">
        <v>3</v>
      </c>
    </row>
    <row r="30" spans="2:8" ht="15">
      <c r="B30" s="94" t="s">
        <v>190</v>
      </c>
      <c r="C30" s="95"/>
      <c r="D30" s="95"/>
      <c r="E30" s="95"/>
      <c r="F30" s="95"/>
      <c r="G30" s="95"/>
      <c r="H30" s="95"/>
    </row>
    <row r="31" spans="2:12" ht="30">
      <c r="B31" s="62" t="s">
        <v>207</v>
      </c>
      <c r="C31" s="58" t="s">
        <v>206</v>
      </c>
      <c r="D31" s="47">
        <v>0.5</v>
      </c>
      <c r="E31" s="42">
        <v>7</v>
      </c>
      <c r="F31" s="63" t="s">
        <v>192</v>
      </c>
      <c r="G31" s="61" t="s">
        <v>175</v>
      </c>
      <c r="H31" s="60" t="s">
        <v>53</v>
      </c>
      <c r="L31" s="26">
        <v>3</v>
      </c>
    </row>
    <row r="32" spans="2:12" ht="30">
      <c r="B32" s="62" t="s">
        <v>204</v>
      </c>
      <c r="C32" s="58" t="s">
        <v>191</v>
      </c>
      <c r="D32" s="47">
        <v>0.5</v>
      </c>
      <c r="E32" s="42">
        <v>7</v>
      </c>
      <c r="F32" s="63" t="s">
        <v>193</v>
      </c>
      <c r="G32" s="61" t="s">
        <v>175</v>
      </c>
      <c r="H32" s="60" t="s">
        <v>53</v>
      </c>
      <c r="L32" s="26">
        <v>3</v>
      </c>
    </row>
    <row r="33" spans="2:8" ht="15">
      <c r="B33" s="94" t="s">
        <v>26</v>
      </c>
      <c r="C33" s="95"/>
      <c r="D33" s="95"/>
      <c r="E33" s="95"/>
      <c r="F33" s="95"/>
      <c r="G33" s="95"/>
      <c r="H33" s="95"/>
    </row>
    <row r="34" spans="2:12" ht="15">
      <c r="B34" s="58" t="s">
        <v>64</v>
      </c>
      <c r="C34" s="58" t="s">
        <v>64</v>
      </c>
      <c r="D34" s="47">
        <v>0.5</v>
      </c>
      <c r="E34" s="42">
        <v>7</v>
      </c>
      <c r="F34" s="60" t="s">
        <v>216</v>
      </c>
      <c r="G34" s="60" t="s">
        <v>217</v>
      </c>
      <c r="H34" s="60" t="s">
        <v>218</v>
      </c>
      <c r="J34" s="26">
        <v>1</v>
      </c>
      <c r="K34" s="26">
        <v>2</v>
      </c>
      <c r="L34" s="26">
        <v>3</v>
      </c>
    </row>
    <row r="35" spans="2:12" ht="15">
      <c r="B35" s="58" t="s">
        <v>65</v>
      </c>
      <c r="C35" s="58" t="s">
        <v>65</v>
      </c>
      <c r="D35" s="47">
        <v>0.1</v>
      </c>
      <c r="E35" s="42">
        <v>7</v>
      </c>
      <c r="F35" s="60" t="s">
        <v>77</v>
      </c>
      <c r="G35" s="60" t="s">
        <v>76</v>
      </c>
      <c r="H35" s="60" t="s">
        <v>75</v>
      </c>
      <c r="K35" s="26">
        <v>2</v>
      </c>
      <c r="L35" s="26">
        <v>3</v>
      </c>
    </row>
    <row r="36" spans="2:12" ht="15">
      <c r="B36" s="58" t="s">
        <v>85</v>
      </c>
      <c r="C36" s="58" t="s">
        <v>85</v>
      </c>
      <c r="D36" s="47">
        <v>0.1</v>
      </c>
      <c r="E36" s="42">
        <v>7</v>
      </c>
      <c r="F36" s="60" t="s">
        <v>101</v>
      </c>
      <c r="G36" s="60" t="s">
        <v>102</v>
      </c>
      <c r="H36" s="60" t="s">
        <v>99</v>
      </c>
      <c r="J36" s="26">
        <v>1</v>
      </c>
      <c r="K36" s="26">
        <v>2</v>
      </c>
      <c r="L36" s="26">
        <v>3</v>
      </c>
    </row>
    <row r="37" spans="2:12" ht="15">
      <c r="B37" s="58" t="s">
        <v>87</v>
      </c>
      <c r="C37" s="58" t="s">
        <v>87</v>
      </c>
      <c r="D37" s="47">
        <v>0.2</v>
      </c>
      <c r="E37" s="42">
        <v>7</v>
      </c>
      <c r="F37" s="60" t="s">
        <v>90</v>
      </c>
      <c r="G37" s="60" t="s">
        <v>88</v>
      </c>
      <c r="H37" s="60" t="s">
        <v>89</v>
      </c>
      <c r="L37" s="26">
        <v>3</v>
      </c>
    </row>
    <row r="38" spans="2:12" ht="15">
      <c r="B38" s="58" t="s">
        <v>105</v>
      </c>
      <c r="C38" s="58" t="s">
        <v>105</v>
      </c>
      <c r="D38" s="47">
        <v>0.1</v>
      </c>
      <c r="E38" s="42">
        <v>7</v>
      </c>
      <c r="F38" s="60" t="s">
        <v>106</v>
      </c>
      <c r="G38" s="60" t="s">
        <v>107</v>
      </c>
      <c r="H38" s="60" t="s">
        <v>108</v>
      </c>
      <c r="L38" s="26">
        <v>3</v>
      </c>
    </row>
    <row r="39" spans="1:9" ht="15" customHeight="1">
      <c r="A39" s="45"/>
      <c r="B39" s="45"/>
      <c r="C39" s="45"/>
      <c r="D39" s="45"/>
      <c r="E39" s="34"/>
      <c r="F39" s="45"/>
      <c r="G39" s="45"/>
      <c r="H39" s="45"/>
      <c r="I39" s="45"/>
    </row>
    <row r="40" spans="2:8" ht="15">
      <c r="B40" s="120" t="s">
        <v>194</v>
      </c>
      <c r="C40" s="121"/>
      <c r="D40" s="121"/>
      <c r="E40" s="121"/>
      <c r="F40" s="119" t="s">
        <v>136</v>
      </c>
      <c r="G40" s="119"/>
      <c r="H40" s="119"/>
    </row>
    <row r="41" spans="2:8" ht="15.75">
      <c r="B41" s="27" t="s">
        <v>142</v>
      </c>
      <c r="C41" s="28" t="s">
        <v>29</v>
      </c>
      <c r="D41" s="35" t="s">
        <v>176</v>
      </c>
      <c r="E41" s="35" t="s">
        <v>177</v>
      </c>
      <c r="F41" s="71">
        <v>1</v>
      </c>
      <c r="G41" s="71">
        <v>2</v>
      </c>
      <c r="H41" s="71">
        <v>3</v>
      </c>
    </row>
    <row r="42" spans="2:8" ht="15">
      <c r="B42" s="57" t="str">
        <f>B12</f>
        <v>القدرات الفنية و إدارية - الخبرات السابقة</v>
      </c>
      <c r="C42" s="51">
        <v>0.2</v>
      </c>
      <c r="D42" s="36">
        <f>SUMPRODUCT(E13:E17,$D$13:$D$17)</f>
        <v>7.000000000000001</v>
      </c>
      <c r="E42" s="40">
        <f>D42/7</f>
        <v>1.0000000000000002</v>
      </c>
      <c r="F42" s="54">
        <v>1</v>
      </c>
      <c r="G42" s="53" t="s">
        <v>181</v>
      </c>
      <c r="H42" s="53" t="s">
        <v>197</v>
      </c>
    </row>
    <row r="43" spans="2:8" ht="15">
      <c r="B43" s="57" t="str">
        <f>B18</f>
        <v>القدرات الفنية و إدارية - جودة</v>
      </c>
      <c r="C43" s="51">
        <v>0.1</v>
      </c>
      <c r="D43" s="36">
        <f>SUMPRODUCT(E19,$D$19)</f>
        <v>7</v>
      </c>
      <c r="E43" s="40">
        <f aca="true" t="shared" si="0" ref="E43:E56">D43/7</f>
        <v>1</v>
      </c>
      <c r="F43" s="53" t="s">
        <v>182</v>
      </c>
      <c r="G43" s="53" t="s">
        <v>197</v>
      </c>
      <c r="H43" s="53" t="s">
        <v>198</v>
      </c>
    </row>
    <row r="44" spans="2:8" ht="15">
      <c r="B44" s="57" t="str">
        <f>B20</f>
        <v>القدرات الفنية و إدارية - البيئة والصحة والسلامة</v>
      </c>
      <c r="C44" s="51">
        <v>0.1</v>
      </c>
      <c r="D44" s="36">
        <f>SUMPRODUCT(E21,$D$21)</f>
        <v>7</v>
      </c>
      <c r="E44" s="40">
        <f t="shared" si="0"/>
        <v>1</v>
      </c>
      <c r="F44" s="53" t="s">
        <v>182</v>
      </c>
      <c r="G44" s="53" t="s">
        <v>197</v>
      </c>
      <c r="H44" s="53" t="s">
        <v>198</v>
      </c>
    </row>
    <row r="45" spans="2:8" ht="26.25" customHeight="1" hidden="1">
      <c r="B45" s="57" t="str">
        <f>B15</f>
        <v>أداء المشاريع المنفذة</v>
      </c>
      <c r="C45" s="52"/>
      <c r="D45" s="36">
        <f>SUMPRODUCT(E14:E15,$D$10:$D$11)</f>
        <v>0</v>
      </c>
      <c r="E45" s="40">
        <f t="shared" si="0"/>
        <v>0</v>
      </c>
      <c r="F45" s="53" t="s">
        <v>182</v>
      </c>
      <c r="G45" s="53" t="s">
        <v>184</v>
      </c>
      <c r="H45" s="53" t="s">
        <v>198</v>
      </c>
    </row>
    <row r="46" spans="2:8" ht="26.25" customHeight="1" hidden="1">
      <c r="B46" s="57" t="str">
        <f>B16</f>
        <v>عدد سنوات الخبرة</v>
      </c>
      <c r="C46" s="52"/>
      <c r="D46" s="36">
        <f>SUMPRODUCT(E15:E16,$D$10:$D$11)</f>
        <v>0</v>
      </c>
      <c r="E46" s="40">
        <f t="shared" si="0"/>
        <v>0</v>
      </c>
      <c r="F46" s="53" t="s">
        <v>182</v>
      </c>
      <c r="G46" s="53" t="s">
        <v>185</v>
      </c>
      <c r="H46" s="53" t="s">
        <v>198</v>
      </c>
    </row>
    <row r="47" spans="2:8" ht="26.25" customHeight="1" hidden="1">
      <c r="B47" s="57" t="str">
        <f>B17</f>
        <v>حجم المشاريع المشابهة</v>
      </c>
      <c r="C47" s="52"/>
      <c r="D47" s="36">
        <f>SUMPRODUCT(E16:E17,$D$10:$D$11)</f>
        <v>0</v>
      </c>
      <c r="E47" s="40">
        <f t="shared" si="0"/>
        <v>0</v>
      </c>
      <c r="F47" s="53" t="s">
        <v>182</v>
      </c>
      <c r="G47" s="53" t="s">
        <v>186</v>
      </c>
      <c r="H47" s="53" t="s">
        <v>198</v>
      </c>
    </row>
    <row r="48" spans="2:8" ht="26.25" customHeight="1" hidden="1">
      <c r="B48" s="57" t="str">
        <f>B18</f>
        <v>القدرات الفنية و إدارية - جودة</v>
      </c>
      <c r="C48" s="52"/>
      <c r="D48" s="36">
        <f>SUMPRODUCT(E17:E18,$D$10:$D$11)</f>
        <v>0</v>
      </c>
      <c r="E48" s="40">
        <f t="shared" si="0"/>
        <v>0</v>
      </c>
      <c r="F48" s="53" t="s">
        <v>182</v>
      </c>
      <c r="G48" s="53" t="s">
        <v>187</v>
      </c>
      <c r="H48" s="53" t="s">
        <v>198</v>
      </c>
    </row>
    <row r="49" spans="2:8" ht="26.25" customHeight="1" hidden="1">
      <c r="B49" s="57" t="str">
        <f>B19</f>
        <v>معايير ضمان الجودة</v>
      </c>
      <c r="C49" s="52"/>
      <c r="D49" s="36">
        <f>SUMPRODUCT(E18:E19,$D$10:$D$11)</f>
        <v>0</v>
      </c>
      <c r="E49" s="40">
        <f t="shared" si="0"/>
        <v>0</v>
      </c>
      <c r="F49" s="53" t="s">
        <v>182</v>
      </c>
      <c r="G49" s="53" t="s">
        <v>183</v>
      </c>
      <c r="H49" s="53" t="s">
        <v>198</v>
      </c>
    </row>
    <row r="50" spans="2:8" ht="15">
      <c r="B50" s="57" t="str">
        <f>B22</f>
        <v>القدرات الفنية و إدارية - الالتزامات التعاقدية القائمة</v>
      </c>
      <c r="C50" s="51">
        <v>0.2</v>
      </c>
      <c r="D50" s="36">
        <f>SUMPRODUCT(E23:E24,$D$23:$D$24)</f>
        <v>7</v>
      </c>
      <c r="E50" s="40">
        <f t="shared" si="0"/>
        <v>1</v>
      </c>
      <c r="F50" s="53" t="s">
        <v>182</v>
      </c>
      <c r="G50" s="53" t="s">
        <v>197</v>
      </c>
      <c r="H50" s="53" t="s">
        <v>198</v>
      </c>
    </row>
    <row r="51" spans="2:8" ht="15">
      <c r="B51" s="57" t="str">
        <f>B25</f>
        <v>القدرات الفنية و إدارية - الموارد البشرية</v>
      </c>
      <c r="C51" s="51">
        <v>0.2</v>
      </c>
      <c r="D51" s="36">
        <f>SUMPRODUCT(E26:E27,$D$26:$D$27)</f>
        <v>7</v>
      </c>
      <c r="E51" s="40">
        <f t="shared" si="0"/>
        <v>1</v>
      </c>
      <c r="F51" s="53" t="s">
        <v>182</v>
      </c>
      <c r="G51" s="53" t="s">
        <v>197</v>
      </c>
      <c r="H51" s="53" t="s">
        <v>198</v>
      </c>
    </row>
    <row r="52" spans="2:8" ht="15">
      <c r="B52" s="57" t="str">
        <f>B28</f>
        <v>القدرات الفنية و إدارية - التأمين</v>
      </c>
      <c r="C52" s="51">
        <v>0.1</v>
      </c>
      <c r="D52" s="36">
        <f>SUMPRODUCT(E29,$D$29)</f>
        <v>7</v>
      </c>
      <c r="E52" s="40">
        <f t="shared" si="0"/>
        <v>1</v>
      </c>
      <c r="F52" s="53" t="s">
        <v>182</v>
      </c>
      <c r="G52" s="53" t="s">
        <v>182</v>
      </c>
      <c r="H52" s="53" t="s">
        <v>198</v>
      </c>
    </row>
    <row r="53" spans="2:8" ht="15.75" thickBot="1">
      <c r="B53" s="57" t="s">
        <v>190</v>
      </c>
      <c r="C53" s="51">
        <v>0.1</v>
      </c>
      <c r="D53" s="36">
        <f>SUMPRODUCT(E31:E32,$D$31:$D$32)</f>
        <v>7</v>
      </c>
      <c r="E53" s="40">
        <f>D53/7</f>
        <v>1</v>
      </c>
      <c r="F53" s="53" t="s">
        <v>182</v>
      </c>
      <c r="G53" s="53" t="s">
        <v>182</v>
      </c>
      <c r="H53" s="53" t="s">
        <v>198</v>
      </c>
    </row>
    <row r="54" spans="2:6" ht="15.75" thickBot="1">
      <c r="B54" s="64" t="s">
        <v>195</v>
      </c>
      <c r="C54" s="30">
        <f>SUM(C42:C53)</f>
        <v>1</v>
      </c>
      <c r="D54" s="37">
        <f>SUMPRODUCT(D42:D53,$C$42:$C$53)</f>
        <v>7.000000000000002</v>
      </c>
      <c r="E54" s="41">
        <f>D54/7</f>
        <v>1.0000000000000002</v>
      </c>
      <c r="F54" s="65"/>
    </row>
    <row r="55" spans="2:5" ht="15">
      <c r="B55" s="120" t="s">
        <v>196</v>
      </c>
      <c r="C55" s="121"/>
      <c r="D55" s="121"/>
      <c r="E55" s="121"/>
    </row>
    <row r="56" spans="2:6" ht="15">
      <c r="B56" s="57" t="str">
        <f>B33</f>
        <v>القدرات المالية</v>
      </c>
      <c r="C56" s="29">
        <v>1</v>
      </c>
      <c r="D56" s="36">
        <f>SUMPRODUCT(E34:E38,$D$34:$D$38)</f>
        <v>7.000000000000001</v>
      </c>
      <c r="E56" s="40">
        <f t="shared" si="0"/>
        <v>1.0000000000000002</v>
      </c>
      <c r="F56" s="65"/>
    </row>
    <row r="57" spans="5:8" ht="15">
      <c r="E57" s="26"/>
      <c r="G57" s="45"/>
      <c r="H57" s="45"/>
    </row>
    <row r="58" spans="5:6" s="46" customFormat="1" ht="14.25">
      <c r="E58" s="66"/>
      <c r="F58" s="67"/>
    </row>
    <row r="59" spans="2:8" ht="18">
      <c r="B59" s="122" t="s">
        <v>188</v>
      </c>
      <c r="C59" s="123"/>
      <c r="D59" s="123"/>
      <c r="E59" s="96" t="s">
        <v>145</v>
      </c>
      <c r="F59" s="97"/>
      <c r="G59" s="97"/>
      <c r="H59" s="98"/>
    </row>
    <row r="60" spans="2:8" ht="18">
      <c r="B60" s="124" t="s">
        <v>146</v>
      </c>
      <c r="C60" s="125"/>
      <c r="D60" s="125"/>
      <c r="E60" s="38" t="s">
        <v>147</v>
      </c>
      <c r="F60" s="14" t="s">
        <v>148</v>
      </c>
      <c r="G60" s="14" t="s">
        <v>149</v>
      </c>
      <c r="H60" s="14" t="s">
        <v>199</v>
      </c>
    </row>
    <row r="61" spans="2:8" ht="15">
      <c r="B61" s="116" t="s">
        <v>150</v>
      </c>
      <c r="C61" s="117"/>
      <c r="D61" s="118"/>
      <c r="E61" s="68"/>
      <c r="F61" s="69"/>
      <c r="G61" s="69"/>
      <c r="H61" s="70"/>
    </row>
    <row r="62" spans="2:8" ht="15">
      <c r="B62" s="116" t="s">
        <v>150</v>
      </c>
      <c r="C62" s="117"/>
      <c r="D62" s="118"/>
      <c r="E62" s="68"/>
      <c r="F62" s="69"/>
      <c r="G62" s="69"/>
      <c r="H62" s="70"/>
    </row>
    <row r="63" spans="2:8" ht="15">
      <c r="B63" s="116" t="s">
        <v>150</v>
      </c>
      <c r="C63" s="117"/>
      <c r="D63" s="118"/>
      <c r="E63" s="68"/>
      <c r="F63" s="69"/>
      <c r="G63" s="69"/>
      <c r="H63" s="70"/>
    </row>
    <row r="64" spans="2:8" ht="15">
      <c r="B64" s="116" t="s">
        <v>150</v>
      </c>
      <c r="C64" s="117"/>
      <c r="D64" s="118"/>
      <c r="E64" s="68"/>
      <c r="F64" s="69"/>
      <c r="G64" s="69"/>
      <c r="H64" s="70"/>
    </row>
    <row r="70" ht="15">
      <c r="I70" s="26">
        <v>5</v>
      </c>
    </row>
    <row r="71" ht="15">
      <c r="I71" s="26">
        <v>6</v>
      </c>
    </row>
    <row r="72" ht="15">
      <c r="I72" s="26">
        <v>7</v>
      </c>
    </row>
  </sheetData>
  <sheetProtection/>
  <mergeCells count="35">
    <mergeCell ref="B63:D63"/>
    <mergeCell ref="B64:D64"/>
    <mergeCell ref="F40:H40"/>
    <mergeCell ref="B40:E40"/>
    <mergeCell ref="B59:D59"/>
    <mergeCell ref="B60:D60"/>
    <mergeCell ref="B61:D61"/>
    <mergeCell ref="B62:D62"/>
    <mergeCell ref="B55:E55"/>
    <mergeCell ref="B5:C5"/>
    <mergeCell ref="E5:H5"/>
    <mergeCell ref="B1:H1"/>
    <mergeCell ref="B2:C2"/>
    <mergeCell ref="E2:H2"/>
    <mergeCell ref="B4:C4"/>
    <mergeCell ref="E4:H4"/>
    <mergeCell ref="B3:C3"/>
    <mergeCell ref="E3:H3"/>
    <mergeCell ref="B6:C6"/>
    <mergeCell ref="E6:H6"/>
    <mergeCell ref="B7:B8"/>
    <mergeCell ref="C7:C8"/>
    <mergeCell ref="E7:E8"/>
    <mergeCell ref="F7:H7"/>
    <mergeCell ref="D7:D8"/>
    <mergeCell ref="B28:H28"/>
    <mergeCell ref="B33:H33"/>
    <mergeCell ref="E59:H59"/>
    <mergeCell ref="B9:H9"/>
    <mergeCell ref="B12:H12"/>
    <mergeCell ref="B18:H18"/>
    <mergeCell ref="B20:H20"/>
    <mergeCell ref="B22:H22"/>
    <mergeCell ref="B25:H25"/>
    <mergeCell ref="B30:H30"/>
  </mergeCells>
  <conditionalFormatting sqref="F13">
    <cfRule type="expression" priority="64" dxfId="52">
      <formula>'معايير التقييم '!#REF!="Pass/Fail"</formula>
    </cfRule>
  </conditionalFormatting>
  <conditionalFormatting sqref="G13">
    <cfRule type="expression" priority="63" dxfId="52">
      <formula>'معايير التقييم '!#REF!="Pass/Fail"</formula>
    </cfRule>
  </conditionalFormatting>
  <conditionalFormatting sqref="H13">
    <cfRule type="expression" priority="62" dxfId="52">
      <formula>'معايير التقييم '!#REF!="Pass/Fail"</formula>
    </cfRule>
  </conditionalFormatting>
  <conditionalFormatting sqref="F14">
    <cfRule type="expression" priority="61" dxfId="52">
      <formula>'معايير التقييم '!#REF!="Pass/Fail"</formula>
    </cfRule>
  </conditionalFormatting>
  <conditionalFormatting sqref="G14">
    <cfRule type="expression" priority="60" dxfId="52">
      <formula>'معايير التقييم '!#REF!="Pass/Fail"</formula>
    </cfRule>
  </conditionalFormatting>
  <conditionalFormatting sqref="H14">
    <cfRule type="expression" priority="59" dxfId="52">
      <formula>'معايير التقييم '!#REF!="Pass/Fail"</formula>
    </cfRule>
  </conditionalFormatting>
  <conditionalFormatting sqref="F15">
    <cfRule type="expression" priority="58" dxfId="52">
      <formula>'معايير التقييم '!#REF!="Pass/Fail"</formula>
    </cfRule>
  </conditionalFormatting>
  <conditionalFormatting sqref="G15">
    <cfRule type="expression" priority="57" dxfId="52">
      <formula>'معايير التقييم '!#REF!="Pass/Fail"</formula>
    </cfRule>
  </conditionalFormatting>
  <conditionalFormatting sqref="H15">
    <cfRule type="expression" priority="56" dxfId="52">
      <formula>'معايير التقييم '!#REF!="Pass/Fail"</formula>
    </cfRule>
  </conditionalFormatting>
  <conditionalFormatting sqref="F16">
    <cfRule type="expression" priority="55" dxfId="52">
      <formula>'معايير التقييم '!#REF!="Pass/Fail"</formula>
    </cfRule>
  </conditionalFormatting>
  <conditionalFormatting sqref="G16">
    <cfRule type="expression" priority="54" dxfId="52">
      <formula>'معايير التقييم '!#REF!="Pass/Fail"</formula>
    </cfRule>
  </conditionalFormatting>
  <conditionalFormatting sqref="H16">
    <cfRule type="expression" priority="53" dxfId="52">
      <formula>'معايير التقييم '!#REF!="Pass/Fail"</formula>
    </cfRule>
  </conditionalFormatting>
  <conditionalFormatting sqref="F17">
    <cfRule type="expression" priority="52" dxfId="52">
      <formula>'معايير التقييم '!#REF!="Pass/Fail"</formula>
    </cfRule>
  </conditionalFormatting>
  <conditionalFormatting sqref="G17">
    <cfRule type="expression" priority="51" dxfId="52">
      <formula>'معايير التقييم '!#REF!="Pass/Fail"</formula>
    </cfRule>
  </conditionalFormatting>
  <conditionalFormatting sqref="H17">
    <cfRule type="expression" priority="50" dxfId="52">
      <formula>'معايير التقييم '!#REF!="Pass/Fail"</formula>
    </cfRule>
  </conditionalFormatting>
  <conditionalFormatting sqref="F19">
    <cfRule type="expression" priority="49" dxfId="52">
      <formula>'معايير التقييم '!#REF!="Pass/Fail"</formula>
    </cfRule>
  </conditionalFormatting>
  <conditionalFormatting sqref="G19">
    <cfRule type="expression" priority="48" dxfId="52">
      <formula>'معايير التقييم '!#REF!="Pass/Fail"</formula>
    </cfRule>
  </conditionalFormatting>
  <conditionalFormatting sqref="H19">
    <cfRule type="expression" priority="47" dxfId="52">
      <formula>'معايير التقييم '!#REF!="Pass/Fail"</formula>
    </cfRule>
  </conditionalFormatting>
  <conditionalFormatting sqref="F21">
    <cfRule type="expression" priority="46" dxfId="52">
      <formula>'معايير التقييم '!#REF!="Pass/Fail"</formula>
    </cfRule>
  </conditionalFormatting>
  <conditionalFormatting sqref="G21">
    <cfRule type="expression" priority="45" dxfId="52">
      <formula>'معايير التقييم '!#REF!="Pass/Fail"</formula>
    </cfRule>
  </conditionalFormatting>
  <conditionalFormatting sqref="H21">
    <cfRule type="expression" priority="44" dxfId="52">
      <formula>'معايير التقييم '!#REF!="Pass/Fail"</formula>
    </cfRule>
  </conditionalFormatting>
  <conditionalFormatting sqref="F23">
    <cfRule type="expression" priority="43" dxfId="52">
      <formula>'معايير التقييم '!#REF!="Pass/Fail"</formula>
    </cfRule>
  </conditionalFormatting>
  <conditionalFormatting sqref="G23">
    <cfRule type="expression" priority="42" dxfId="52">
      <formula>'معايير التقييم '!#REF!="Pass/Fail"</formula>
    </cfRule>
  </conditionalFormatting>
  <conditionalFormatting sqref="H23">
    <cfRule type="expression" priority="41" dxfId="52">
      <formula>'معايير التقييم '!#REF!="Pass/Fail"</formula>
    </cfRule>
  </conditionalFormatting>
  <conditionalFormatting sqref="F24">
    <cfRule type="expression" priority="40" dxfId="52">
      <formula>'معايير التقييم '!#REF!="Pass/Fail"</formula>
    </cfRule>
  </conditionalFormatting>
  <conditionalFormatting sqref="G24">
    <cfRule type="expression" priority="39" dxfId="52">
      <formula>'معايير التقييم '!#REF!="Pass/Fail"</formula>
    </cfRule>
  </conditionalFormatting>
  <conditionalFormatting sqref="H24">
    <cfRule type="expression" priority="38" dxfId="52">
      <formula>'معايير التقييم '!#REF!="Pass/Fail"</formula>
    </cfRule>
  </conditionalFormatting>
  <conditionalFormatting sqref="F26">
    <cfRule type="expression" priority="37" dxfId="52">
      <formula>'معايير التقييم '!#REF!="Pass/Fail"</formula>
    </cfRule>
  </conditionalFormatting>
  <conditionalFormatting sqref="F27">
    <cfRule type="expression" priority="34" dxfId="52">
      <formula>'معايير التقييم '!#REF!="Pass/Fail"</formula>
    </cfRule>
  </conditionalFormatting>
  <conditionalFormatting sqref="F29">
    <cfRule type="expression" priority="31" dxfId="52">
      <formula>'معايير التقييم '!#REF!="Pass/Fail"</formula>
    </cfRule>
  </conditionalFormatting>
  <conditionalFormatting sqref="H29">
    <cfRule type="expression" priority="30" dxfId="52">
      <formula>'معايير التقييم '!#REF!="Pass/Fail"</formula>
    </cfRule>
  </conditionalFormatting>
  <conditionalFormatting sqref="F34">
    <cfRule type="expression" priority="29" dxfId="52">
      <formula>'معايير التقييم '!#REF!="Pass/Fail"</formula>
    </cfRule>
  </conditionalFormatting>
  <conditionalFormatting sqref="G34">
    <cfRule type="expression" priority="28" dxfId="52">
      <formula>'معايير التقييم '!#REF!="Pass/Fail"</formula>
    </cfRule>
  </conditionalFormatting>
  <conditionalFormatting sqref="H34">
    <cfRule type="expression" priority="27" dxfId="52">
      <formula>'معايير التقييم '!#REF!="Pass/Fail"</formula>
    </cfRule>
  </conditionalFormatting>
  <conditionalFormatting sqref="F35">
    <cfRule type="expression" priority="26" dxfId="52">
      <formula>'معايير التقييم '!#REF!="Pass/Fail"</formula>
    </cfRule>
  </conditionalFormatting>
  <conditionalFormatting sqref="G35">
    <cfRule type="expression" priority="25" dxfId="52">
      <formula>'معايير التقييم '!#REF!="Pass/Fail"</formula>
    </cfRule>
  </conditionalFormatting>
  <conditionalFormatting sqref="H35">
    <cfRule type="expression" priority="24" dxfId="52">
      <formula>'معايير التقييم '!#REF!="Pass/Fail"</formula>
    </cfRule>
  </conditionalFormatting>
  <conditionalFormatting sqref="F36">
    <cfRule type="expression" priority="23" dxfId="52">
      <formula>'معايير التقييم '!#REF!="Pass/Fail"</formula>
    </cfRule>
  </conditionalFormatting>
  <conditionalFormatting sqref="G36">
    <cfRule type="expression" priority="22" dxfId="52">
      <formula>'معايير التقييم '!#REF!="Pass/Fail"</formula>
    </cfRule>
  </conditionalFormatting>
  <conditionalFormatting sqref="H36">
    <cfRule type="expression" priority="21" dxfId="52">
      <formula>'معايير التقييم '!#REF!="Pass/Fail"</formula>
    </cfRule>
  </conditionalFormatting>
  <conditionalFormatting sqref="F37">
    <cfRule type="expression" priority="20" dxfId="52">
      <formula>'معايير التقييم '!#REF!="Pass/Fail"</formula>
    </cfRule>
  </conditionalFormatting>
  <conditionalFormatting sqref="G37">
    <cfRule type="expression" priority="19" dxfId="52">
      <formula>'معايير التقييم '!#REF!="Pass/Fail"</formula>
    </cfRule>
  </conditionalFormatting>
  <conditionalFormatting sqref="H37">
    <cfRule type="expression" priority="18" dxfId="52">
      <formula>'معايير التقييم '!#REF!="Pass/Fail"</formula>
    </cfRule>
  </conditionalFormatting>
  <conditionalFormatting sqref="F38">
    <cfRule type="expression" priority="17" dxfId="52">
      <formula>'معايير التقييم '!#REF!="Pass/Fail"</formula>
    </cfRule>
  </conditionalFormatting>
  <conditionalFormatting sqref="G38">
    <cfRule type="expression" priority="16" dxfId="52">
      <formula>'معايير التقييم '!#REF!="Pass/Fail"</formula>
    </cfRule>
  </conditionalFormatting>
  <conditionalFormatting sqref="H38">
    <cfRule type="expression" priority="15" dxfId="52">
      <formula>'معايير التقييم '!#REF!="Pass/Fail"</formula>
    </cfRule>
  </conditionalFormatting>
  <conditionalFormatting sqref="F31:F32">
    <cfRule type="expression" priority="11" dxfId="52">
      <formula>'معايير التقييم '!#REF!="Pass/Fail"</formula>
    </cfRule>
  </conditionalFormatting>
  <conditionalFormatting sqref="H31:H32">
    <cfRule type="expression" priority="9" dxfId="52">
      <formula>'معايير التقييم '!#REF!="Pass/Fail"</formula>
    </cfRule>
  </conditionalFormatting>
  <conditionalFormatting sqref="G26">
    <cfRule type="expression" priority="4" dxfId="52">
      <formula>'معايير التقييم '!#REF!="Pass/Fail"</formula>
    </cfRule>
  </conditionalFormatting>
  <conditionalFormatting sqref="H26">
    <cfRule type="expression" priority="3" dxfId="52">
      <formula>'معايير التقييم '!#REF!="Pass/Fail"</formula>
    </cfRule>
  </conditionalFormatting>
  <conditionalFormatting sqref="G27">
    <cfRule type="expression" priority="2" dxfId="52">
      <formula>'معايير التقييم '!#REF!="Pass/Fail"</formula>
    </cfRule>
  </conditionalFormatting>
  <conditionalFormatting sqref="H27">
    <cfRule type="expression" priority="1" dxfId="52">
      <formula>'معايير التقييم '!#REF!="Pass/Fail"</formula>
    </cfRule>
  </conditionalFormatting>
  <printOptions/>
  <pageMargins left="0.7" right="0.7" top="0.75" bottom="0.75" header="0.3" footer="0.3"/>
  <pageSetup fitToHeight="0" fitToWidth="0" orientation="portrait" scale="47" r:id="rId1"/>
</worksheet>
</file>

<file path=xl/worksheets/sheet5.xml><?xml version="1.0" encoding="utf-8"?>
<worksheet xmlns="http://schemas.openxmlformats.org/spreadsheetml/2006/main" xmlns:r="http://schemas.openxmlformats.org/officeDocument/2006/relationships">
  <sheetPr>
    <tabColor theme="1"/>
  </sheetPr>
  <dimension ref="A1:U63"/>
  <sheetViews>
    <sheetView rightToLeft="1" zoomScale="80" zoomScaleNormal="80" zoomScalePageLayoutView="0" workbookViewId="0" topLeftCell="A1">
      <selection activeCell="A1" sqref="A1"/>
    </sheetView>
  </sheetViews>
  <sheetFormatPr defaultColWidth="9.140625" defaultRowHeight="15" outlineLevelCol="1"/>
  <cols>
    <col min="1" max="1" width="8.421875" style="5" bestFit="1" customWidth="1"/>
    <col min="2" max="2" width="13.28125" style="5" bestFit="1" customWidth="1"/>
    <col min="3" max="3" width="17.57421875" style="5" customWidth="1"/>
    <col min="4" max="4" width="2.7109375" style="5" customWidth="1"/>
    <col min="5" max="5" width="19.140625" style="5" customWidth="1"/>
    <col min="6" max="6" width="11.421875" style="5" customWidth="1" outlineLevel="1"/>
    <col min="7" max="7" width="5.421875" style="5" customWidth="1" outlineLevel="1"/>
    <col min="8" max="8" width="17.140625" style="5" customWidth="1" outlineLevel="1"/>
    <col min="9" max="9" width="10.8515625" style="5" customWidth="1" outlineLevel="1"/>
    <col min="10" max="10" width="19.421875" style="5" customWidth="1" outlineLevel="1"/>
    <col min="11" max="11" width="5.57421875" style="5" customWidth="1" outlineLevel="1"/>
    <col min="12" max="12" width="10.8515625" style="5" customWidth="1" outlineLevel="1"/>
    <col min="13" max="13" width="10.421875" style="5" customWidth="1" outlineLevel="1"/>
    <col min="14" max="14" width="2.7109375" style="5" customWidth="1"/>
    <col min="15" max="15" width="5.8515625" style="5" customWidth="1"/>
    <col min="16" max="16" width="17.8515625" style="5" customWidth="1"/>
    <col min="17" max="17" width="2.7109375" style="5" customWidth="1"/>
    <col min="18" max="19" width="7.8515625" style="5" customWidth="1"/>
    <col min="21" max="21" width="9.57421875" style="0" bestFit="1" customWidth="1"/>
  </cols>
  <sheetData>
    <row r="1" spans="1:21" ht="14.25">
      <c r="A1" s="10" t="s">
        <v>66</v>
      </c>
      <c r="B1" s="10" t="s">
        <v>67</v>
      </c>
      <c r="C1" s="10" t="s">
        <v>68</v>
      </c>
      <c r="E1" s="10" t="s">
        <v>69</v>
      </c>
      <c r="F1" s="10" t="s">
        <v>18</v>
      </c>
      <c r="G1" s="10" t="s">
        <v>31</v>
      </c>
      <c r="H1" s="10" t="s">
        <v>32</v>
      </c>
      <c r="I1" s="10" t="s">
        <v>22</v>
      </c>
      <c r="J1" s="10" t="s">
        <v>28</v>
      </c>
      <c r="K1" s="10" t="s">
        <v>20</v>
      </c>
      <c r="L1" s="10" t="s">
        <v>26</v>
      </c>
      <c r="M1" s="10" t="s">
        <v>27</v>
      </c>
      <c r="N1" s="7"/>
      <c r="O1" s="10" t="s">
        <v>70</v>
      </c>
      <c r="P1" s="10" t="s">
        <v>71</v>
      </c>
      <c r="R1" s="126" t="s">
        <v>72</v>
      </c>
      <c r="S1" s="126"/>
      <c r="U1" s="10" t="s">
        <v>59</v>
      </c>
    </row>
    <row r="2" spans="1:21" ht="14.25">
      <c r="A2" s="6">
        <v>0</v>
      </c>
      <c r="B2" s="5">
        <v>1</v>
      </c>
      <c r="C2" s="5" t="e">
        <f>CONCATENATE(#REF!,#REF!)</f>
        <v>#REF!</v>
      </c>
      <c r="F2" s="7" t="e">
        <f>IF(SUM(#REF!)=0,1,(SUM(#REF!)))</f>
        <v>#REF!</v>
      </c>
      <c r="G2" s="7" t="e">
        <f>IF(SUM(#REF!)=0,1,(SUM(#REF!)))</f>
        <v>#REF!</v>
      </c>
      <c r="H2" s="7" t="e">
        <f>IF(SUM(#REF!)=0,1,(SUM(#REF!)))</f>
        <v>#REF!</v>
      </c>
      <c r="I2" s="7" t="e">
        <f>IF(SUM(#REF!)=0,1,(SUM(#REF!)))</f>
        <v>#REF!</v>
      </c>
      <c r="J2" s="7" t="e">
        <f>IF(SUM(#REF!)=0,1,(SUM(#REF!)))</f>
        <v>#REF!</v>
      </c>
      <c r="K2" s="7" t="e">
        <f>IF(SUM(#REF!)=0,1,(SUM(#REF!)))</f>
        <v>#REF!</v>
      </c>
      <c r="L2" s="7" t="e">
        <f>IF(SUM(#REF!)=0,1,(SUM(#REF!)))</f>
        <v>#REF!</v>
      </c>
      <c r="M2" s="7" t="e">
        <f>IF(SUM(#REF!,#REF!,#REF!,#REF!,#REF!,#REF!,)=0,1,(SUM(#REF!,#REF!,#REF!,#REF!,#REF!,#REF!)))</f>
        <v>#REF!</v>
      </c>
      <c r="N2" s="7"/>
      <c r="P2" s="5" t="e">
        <f>IF(SUM(P3:P150)&gt;0,"غير ناجح","ناجح")</f>
        <v>#REF!</v>
      </c>
      <c r="R2" s="8" t="e">
        <f>#REF!</f>
        <v>#REF!</v>
      </c>
      <c r="S2" s="7" t="e">
        <f>#REF!</f>
        <v>#REF!</v>
      </c>
      <c r="U2" t="e">
        <f>IF(#REF!&gt;=#REF!,0,1)</f>
        <v>#REF!</v>
      </c>
    </row>
    <row r="3" spans="1:21" ht="14.25">
      <c r="A3" s="6">
        <v>0.05</v>
      </c>
      <c r="B3" s="5">
        <v>3</v>
      </c>
      <c r="O3" s="5" t="e">
        <f>#REF!</f>
        <v>#REF!</v>
      </c>
      <c r="P3" s="5" t="e">
        <f>IF(O3="F",1,0)</f>
        <v>#REF!</v>
      </c>
      <c r="R3" s="8" t="e">
        <f>#REF!</f>
        <v>#REF!</v>
      </c>
      <c r="S3" s="7" t="e">
        <f>#REF!</f>
        <v>#REF!</v>
      </c>
      <c r="U3" t="e">
        <f>IF(#REF!="ناجح",0,1)</f>
        <v>#REF!</v>
      </c>
    </row>
    <row r="4" spans="1:21" ht="14.25">
      <c r="A4" s="6">
        <v>0.1</v>
      </c>
      <c r="B4" s="5">
        <v>7</v>
      </c>
      <c r="O4" s="5" t="e">
        <f>#REF!</f>
        <v>#REF!</v>
      </c>
      <c r="P4" s="5" t="e">
        <f aca="true" t="shared" si="0" ref="P4:P63">IF(O4="F",1,0)</f>
        <v>#REF!</v>
      </c>
      <c r="R4" s="8" t="e">
        <f>#REF!</f>
        <v>#REF!</v>
      </c>
      <c r="S4" s="7" t="e">
        <f>#REF!</f>
        <v>#REF!</v>
      </c>
      <c r="U4" t="e">
        <f>SUM(U2:U3)</f>
        <v>#REF!</v>
      </c>
    </row>
    <row r="5" spans="1:19" ht="14.25">
      <c r="A5" s="6">
        <v>0.15</v>
      </c>
      <c r="B5" s="5" t="s">
        <v>55</v>
      </c>
      <c r="O5" s="5" t="e">
        <f>#REF!</f>
        <v>#REF!</v>
      </c>
      <c r="P5" s="5" t="e">
        <f t="shared" si="0"/>
        <v>#REF!</v>
      </c>
      <c r="R5" s="8" t="e">
        <f>#REF!</f>
        <v>#REF!</v>
      </c>
      <c r="S5" s="7" t="e">
        <f>#REF!</f>
        <v>#REF!</v>
      </c>
    </row>
    <row r="6" spans="1:19" ht="14.25">
      <c r="A6" s="6">
        <v>0.2</v>
      </c>
      <c r="B6" s="5" t="s">
        <v>57</v>
      </c>
      <c r="O6" s="5" t="e">
        <f>#REF!</f>
        <v>#REF!</v>
      </c>
      <c r="P6" s="5" t="e">
        <f t="shared" si="0"/>
        <v>#REF!</v>
      </c>
      <c r="R6" s="8" t="e">
        <f>#REF!</f>
        <v>#REF!</v>
      </c>
      <c r="S6" s="7" t="e">
        <f>#REF!</f>
        <v>#REF!</v>
      </c>
    </row>
    <row r="7" spans="1:19" ht="14.25">
      <c r="A7" s="6">
        <v>0.25</v>
      </c>
      <c r="O7" s="5" t="e">
        <f>#REF!</f>
        <v>#REF!</v>
      </c>
      <c r="P7" s="5" t="e">
        <f t="shared" si="0"/>
        <v>#REF!</v>
      </c>
      <c r="R7" s="8" t="e">
        <f>#REF!</f>
        <v>#REF!</v>
      </c>
      <c r="S7" s="7" t="e">
        <f>#REF!</f>
        <v>#REF!</v>
      </c>
    </row>
    <row r="8" spans="1:16" ht="14.25">
      <c r="A8" s="6">
        <v>0.3</v>
      </c>
      <c r="O8" s="5" t="e">
        <f>#REF!</f>
        <v>#REF!</v>
      </c>
      <c r="P8" s="5" t="e">
        <f t="shared" si="0"/>
        <v>#REF!</v>
      </c>
    </row>
    <row r="9" spans="1:19" ht="14.25">
      <c r="A9" s="6">
        <v>0.35</v>
      </c>
      <c r="O9" s="5" t="e">
        <f>#REF!</f>
        <v>#REF!</v>
      </c>
      <c r="P9" s="5" t="e">
        <f t="shared" si="0"/>
        <v>#REF!</v>
      </c>
      <c r="R9" s="8"/>
      <c r="S9" s="7"/>
    </row>
    <row r="10" spans="1:16" ht="14.25">
      <c r="A10" s="6">
        <v>0.4</v>
      </c>
      <c r="O10" s="5" t="e">
        <f>#REF!</f>
        <v>#REF!</v>
      </c>
      <c r="P10" s="5" t="e">
        <f t="shared" si="0"/>
        <v>#REF!</v>
      </c>
    </row>
    <row r="11" spans="1:16" ht="14.25">
      <c r="A11" s="6">
        <v>0.45</v>
      </c>
      <c r="O11" s="5" t="e">
        <f>#REF!</f>
        <v>#REF!</v>
      </c>
      <c r="P11" s="5" t="e">
        <f t="shared" si="0"/>
        <v>#REF!</v>
      </c>
    </row>
    <row r="12" spans="1:16" ht="14.25">
      <c r="A12" s="6">
        <v>0.5</v>
      </c>
      <c r="O12" s="5" t="e">
        <f>#REF!</f>
        <v>#REF!</v>
      </c>
      <c r="P12" s="5" t="e">
        <f t="shared" si="0"/>
        <v>#REF!</v>
      </c>
    </row>
    <row r="13" spans="1:16" ht="14.25">
      <c r="A13" s="6">
        <v>0.55</v>
      </c>
      <c r="O13" s="5" t="e">
        <f>#REF!</f>
        <v>#REF!</v>
      </c>
      <c r="P13" s="5" t="e">
        <f t="shared" si="0"/>
        <v>#REF!</v>
      </c>
    </row>
    <row r="14" spans="1:16" ht="14.25">
      <c r="A14" s="6">
        <v>0.6</v>
      </c>
      <c r="O14" s="5" t="e">
        <f>#REF!</f>
        <v>#REF!</v>
      </c>
      <c r="P14" s="5" t="e">
        <f t="shared" si="0"/>
        <v>#REF!</v>
      </c>
    </row>
    <row r="15" spans="1:16" ht="14.25">
      <c r="A15" s="6">
        <v>0.65</v>
      </c>
      <c r="O15" s="5" t="e">
        <f>#REF!</f>
        <v>#REF!</v>
      </c>
      <c r="P15" s="5" t="e">
        <f t="shared" si="0"/>
        <v>#REF!</v>
      </c>
    </row>
    <row r="16" spans="1:16" ht="14.25">
      <c r="A16" s="6">
        <v>0.7</v>
      </c>
      <c r="O16" s="5" t="e">
        <f>#REF!</f>
        <v>#REF!</v>
      </c>
      <c r="P16" s="5" t="e">
        <f t="shared" si="0"/>
        <v>#REF!</v>
      </c>
    </row>
    <row r="17" spans="1:16" ht="14.25">
      <c r="A17" s="6">
        <v>0.75</v>
      </c>
      <c r="O17" s="5" t="e">
        <f>#REF!</f>
        <v>#REF!</v>
      </c>
      <c r="P17" s="5" t="e">
        <f t="shared" si="0"/>
        <v>#REF!</v>
      </c>
    </row>
    <row r="18" spans="1:16" ht="14.25">
      <c r="A18" s="6">
        <v>0.8</v>
      </c>
      <c r="O18" s="5" t="e">
        <f>#REF!</f>
        <v>#REF!</v>
      </c>
      <c r="P18" s="5" t="e">
        <f t="shared" si="0"/>
        <v>#REF!</v>
      </c>
    </row>
    <row r="19" spans="1:16" ht="14.25">
      <c r="A19" s="6">
        <v>0.85</v>
      </c>
      <c r="O19" s="5" t="e">
        <f>#REF!</f>
        <v>#REF!</v>
      </c>
      <c r="P19" s="5" t="e">
        <f t="shared" si="0"/>
        <v>#REF!</v>
      </c>
    </row>
    <row r="20" spans="1:16" ht="14.25">
      <c r="A20" s="6">
        <v>0.9</v>
      </c>
      <c r="O20" s="5" t="e">
        <f>#REF!</f>
        <v>#REF!</v>
      </c>
      <c r="P20" s="5" t="e">
        <f t="shared" si="0"/>
        <v>#REF!</v>
      </c>
    </row>
    <row r="21" spans="1:16" ht="14.25">
      <c r="A21" s="6">
        <v>0.95</v>
      </c>
      <c r="O21" s="5" t="e">
        <f>#REF!</f>
        <v>#REF!</v>
      </c>
      <c r="P21" s="5" t="e">
        <f t="shared" si="0"/>
        <v>#REF!</v>
      </c>
    </row>
    <row r="22" spans="1:16" ht="14.25">
      <c r="A22" s="6">
        <v>1</v>
      </c>
      <c r="O22" s="5" t="e">
        <f>#REF!</f>
        <v>#REF!</v>
      </c>
      <c r="P22" s="5" t="e">
        <f t="shared" si="0"/>
        <v>#REF!</v>
      </c>
    </row>
    <row r="23" spans="1:16" ht="14.25">
      <c r="A23" s="9" t="s">
        <v>56</v>
      </c>
      <c r="O23" s="5" t="e">
        <f>#REF!</f>
        <v>#REF!</v>
      </c>
      <c r="P23" s="5" t="e">
        <f t="shared" si="0"/>
        <v>#REF!</v>
      </c>
    </row>
    <row r="24" spans="15:16" ht="14.25">
      <c r="O24" s="5" t="e">
        <f>#REF!</f>
        <v>#REF!</v>
      </c>
      <c r="P24" s="5" t="e">
        <f t="shared" si="0"/>
        <v>#REF!</v>
      </c>
    </row>
    <row r="25" spans="15:16" ht="14.25">
      <c r="O25" s="5" t="e">
        <f>#REF!</f>
        <v>#REF!</v>
      </c>
      <c r="P25" s="5" t="e">
        <f t="shared" si="0"/>
        <v>#REF!</v>
      </c>
    </row>
    <row r="26" spans="15:16" ht="14.25">
      <c r="O26" s="5" t="e">
        <f>#REF!</f>
        <v>#REF!</v>
      </c>
      <c r="P26" s="5" t="e">
        <f t="shared" si="0"/>
        <v>#REF!</v>
      </c>
    </row>
    <row r="27" spans="15:16" ht="14.25">
      <c r="O27" s="5" t="e">
        <f>#REF!</f>
        <v>#REF!</v>
      </c>
      <c r="P27" s="5" t="e">
        <f t="shared" si="0"/>
        <v>#REF!</v>
      </c>
    </row>
    <row r="28" spans="15:16" ht="14.25">
      <c r="O28" s="5" t="e">
        <f>#REF!</f>
        <v>#REF!</v>
      </c>
      <c r="P28" s="5" t="e">
        <f t="shared" si="0"/>
        <v>#REF!</v>
      </c>
    </row>
    <row r="29" spans="15:16" ht="14.25">
      <c r="O29" s="5" t="e">
        <f>#REF!</f>
        <v>#REF!</v>
      </c>
      <c r="P29" s="5" t="e">
        <f t="shared" si="0"/>
        <v>#REF!</v>
      </c>
    </row>
    <row r="30" spans="15:16" ht="14.25">
      <c r="O30" s="5" t="e">
        <f>#REF!</f>
        <v>#REF!</v>
      </c>
      <c r="P30" s="5" t="e">
        <f t="shared" si="0"/>
        <v>#REF!</v>
      </c>
    </row>
    <row r="31" spans="15:16" ht="14.25">
      <c r="O31" s="5" t="e">
        <f>#REF!</f>
        <v>#REF!</v>
      </c>
      <c r="P31" s="5" t="e">
        <f t="shared" si="0"/>
        <v>#REF!</v>
      </c>
    </row>
    <row r="32" spans="15:16" ht="14.25">
      <c r="O32" s="5" t="e">
        <f>#REF!</f>
        <v>#REF!</v>
      </c>
      <c r="P32" s="5" t="e">
        <f t="shared" si="0"/>
        <v>#REF!</v>
      </c>
    </row>
    <row r="33" spans="15:16" ht="14.25">
      <c r="O33" s="5" t="e">
        <f>#REF!</f>
        <v>#REF!</v>
      </c>
      <c r="P33" s="5" t="e">
        <f t="shared" si="0"/>
        <v>#REF!</v>
      </c>
    </row>
    <row r="34" spans="15:16" ht="14.25">
      <c r="O34" s="5" t="e">
        <f>#REF!</f>
        <v>#REF!</v>
      </c>
      <c r="P34" s="5" t="e">
        <f t="shared" si="0"/>
        <v>#REF!</v>
      </c>
    </row>
    <row r="35" spans="15:16" ht="14.25">
      <c r="O35" s="5" t="e">
        <f>#REF!</f>
        <v>#REF!</v>
      </c>
      <c r="P35" s="5" t="e">
        <f t="shared" si="0"/>
        <v>#REF!</v>
      </c>
    </row>
    <row r="36" spans="15:16" ht="14.25">
      <c r="O36" s="5" t="e">
        <f>#REF!</f>
        <v>#REF!</v>
      </c>
      <c r="P36" s="5" t="e">
        <f t="shared" si="0"/>
        <v>#REF!</v>
      </c>
    </row>
    <row r="37" spans="15:16" ht="14.25">
      <c r="O37" s="5" t="e">
        <f>#REF!</f>
        <v>#REF!</v>
      </c>
      <c r="P37" s="5" t="e">
        <f t="shared" si="0"/>
        <v>#REF!</v>
      </c>
    </row>
    <row r="38" spans="15:16" ht="14.25">
      <c r="O38" s="5" t="e">
        <f>#REF!</f>
        <v>#REF!</v>
      </c>
      <c r="P38" s="5" t="e">
        <f t="shared" si="0"/>
        <v>#REF!</v>
      </c>
    </row>
    <row r="39" spans="15:16" ht="14.25">
      <c r="O39" s="5" t="e">
        <f>#REF!</f>
        <v>#REF!</v>
      </c>
      <c r="P39" s="5" t="e">
        <f t="shared" si="0"/>
        <v>#REF!</v>
      </c>
    </row>
    <row r="40" spans="15:16" ht="14.25">
      <c r="O40" s="5" t="e">
        <f>#REF!</f>
        <v>#REF!</v>
      </c>
      <c r="P40" s="5" t="e">
        <f t="shared" si="0"/>
        <v>#REF!</v>
      </c>
    </row>
    <row r="41" spans="15:16" ht="14.25">
      <c r="O41" s="5" t="e">
        <f>#REF!</f>
        <v>#REF!</v>
      </c>
      <c r="P41" s="5" t="e">
        <f t="shared" si="0"/>
        <v>#REF!</v>
      </c>
    </row>
    <row r="42" spans="15:16" ht="14.25">
      <c r="O42" s="5" t="e">
        <f>#REF!</f>
        <v>#REF!</v>
      </c>
      <c r="P42" s="5" t="e">
        <f t="shared" si="0"/>
        <v>#REF!</v>
      </c>
    </row>
    <row r="43" spans="15:16" ht="14.25">
      <c r="O43" s="5" t="e">
        <f>#REF!</f>
        <v>#REF!</v>
      </c>
      <c r="P43" s="5" t="e">
        <f t="shared" si="0"/>
        <v>#REF!</v>
      </c>
    </row>
    <row r="44" spans="15:16" ht="14.25">
      <c r="O44" s="5" t="e">
        <f>#REF!</f>
        <v>#REF!</v>
      </c>
      <c r="P44" s="5" t="e">
        <f t="shared" si="0"/>
        <v>#REF!</v>
      </c>
    </row>
    <row r="45" spans="15:16" ht="14.25">
      <c r="O45" s="5" t="e">
        <f>#REF!</f>
        <v>#REF!</v>
      </c>
      <c r="P45" s="5" t="e">
        <f t="shared" si="0"/>
        <v>#REF!</v>
      </c>
    </row>
    <row r="46" spans="15:16" ht="14.25">
      <c r="O46" s="5" t="e">
        <f>#REF!</f>
        <v>#REF!</v>
      </c>
      <c r="P46" s="5" t="e">
        <f t="shared" si="0"/>
        <v>#REF!</v>
      </c>
    </row>
    <row r="47" spans="15:16" ht="14.25">
      <c r="O47" s="5" t="e">
        <f>#REF!</f>
        <v>#REF!</v>
      </c>
      <c r="P47" s="5" t="e">
        <f t="shared" si="0"/>
        <v>#REF!</v>
      </c>
    </row>
    <row r="48" spans="15:16" ht="14.25">
      <c r="O48" s="5" t="e">
        <f>#REF!</f>
        <v>#REF!</v>
      </c>
      <c r="P48" s="5" t="e">
        <f t="shared" si="0"/>
        <v>#REF!</v>
      </c>
    </row>
    <row r="49" spans="15:16" ht="14.25">
      <c r="O49" s="5" t="e">
        <f>#REF!</f>
        <v>#REF!</v>
      </c>
      <c r="P49" s="5" t="e">
        <f t="shared" si="0"/>
        <v>#REF!</v>
      </c>
    </row>
    <row r="50" spans="15:16" ht="14.25">
      <c r="O50" s="5" t="e">
        <f>#REF!</f>
        <v>#REF!</v>
      </c>
      <c r="P50" s="5" t="e">
        <f t="shared" si="0"/>
        <v>#REF!</v>
      </c>
    </row>
    <row r="51" spans="15:16" ht="14.25">
      <c r="O51" s="5" t="e">
        <f>#REF!</f>
        <v>#REF!</v>
      </c>
      <c r="P51" s="5" t="e">
        <f t="shared" si="0"/>
        <v>#REF!</v>
      </c>
    </row>
    <row r="52" spans="15:16" ht="14.25">
      <c r="O52" s="5" t="e">
        <f>#REF!</f>
        <v>#REF!</v>
      </c>
      <c r="P52" s="5" t="e">
        <f t="shared" si="0"/>
        <v>#REF!</v>
      </c>
    </row>
    <row r="53" spans="15:16" ht="14.25">
      <c r="O53" s="5" t="e">
        <f>#REF!</f>
        <v>#REF!</v>
      </c>
      <c r="P53" s="5" t="e">
        <f t="shared" si="0"/>
        <v>#REF!</v>
      </c>
    </row>
    <row r="54" spans="15:16" ht="14.25">
      <c r="O54" s="5" t="e">
        <f>#REF!</f>
        <v>#REF!</v>
      </c>
      <c r="P54" s="5" t="e">
        <f t="shared" si="0"/>
        <v>#REF!</v>
      </c>
    </row>
    <row r="55" spans="15:16" ht="14.25">
      <c r="O55" s="5" t="e">
        <f>#REF!</f>
        <v>#REF!</v>
      </c>
      <c r="P55" s="5" t="e">
        <f t="shared" si="0"/>
        <v>#REF!</v>
      </c>
    </row>
    <row r="56" spans="15:16" ht="14.25">
      <c r="O56" s="5" t="e">
        <f>#REF!</f>
        <v>#REF!</v>
      </c>
      <c r="P56" s="5" t="e">
        <f t="shared" si="0"/>
        <v>#REF!</v>
      </c>
    </row>
    <row r="57" spans="15:16" ht="14.25">
      <c r="O57" s="5" t="e">
        <f>#REF!</f>
        <v>#REF!</v>
      </c>
      <c r="P57" s="5" t="e">
        <f t="shared" si="0"/>
        <v>#REF!</v>
      </c>
    </row>
    <row r="58" spans="15:16" ht="14.25">
      <c r="O58" s="5" t="e">
        <f>#REF!</f>
        <v>#REF!</v>
      </c>
      <c r="P58" s="5" t="e">
        <f t="shared" si="0"/>
        <v>#REF!</v>
      </c>
    </row>
    <row r="59" spans="15:16" ht="14.25">
      <c r="O59" s="5" t="e">
        <f>#REF!</f>
        <v>#REF!</v>
      </c>
      <c r="P59" s="5" t="e">
        <f t="shared" si="0"/>
        <v>#REF!</v>
      </c>
    </row>
    <row r="60" spans="15:16" ht="14.25">
      <c r="O60" s="5" t="e">
        <f>#REF!</f>
        <v>#REF!</v>
      </c>
      <c r="P60" s="5" t="e">
        <f t="shared" si="0"/>
        <v>#REF!</v>
      </c>
    </row>
    <row r="61" spans="15:16" ht="14.25">
      <c r="O61" s="5" t="e">
        <f>#REF!</f>
        <v>#REF!</v>
      </c>
      <c r="P61" s="5" t="e">
        <f t="shared" si="0"/>
        <v>#REF!</v>
      </c>
    </row>
    <row r="62" spans="15:16" ht="14.25">
      <c r="O62" s="5" t="e">
        <f>#REF!</f>
        <v>#REF!</v>
      </c>
      <c r="P62" s="5" t="e">
        <f t="shared" si="0"/>
        <v>#REF!</v>
      </c>
    </row>
    <row r="63" spans="15:16" ht="14.25">
      <c r="O63" s="5" t="e">
        <f>#REF!</f>
        <v>#REF!</v>
      </c>
      <c r="P63" s="5" t="e">
        <f t="shared" si="0"/>
        <v>#REF!</v>
      </c>
    </row>
  </sheetData>
  <sheetProtection/>
  <mergeCells count="1">
    <mergeCell ref="R1:S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2022-06-14T07:00:11Z</dcterms:modified>
  <cp:category/>
  <cp:version/>
  <cp:contentType/>
  <cp:contentStatus/>
</cp:coreProperties>
</file>